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53222"/>
  <mc:AlternateContent xmlns:mc="http://schemas.openxmlformats.org/markup-compatibility/2006">
    <mc:Choice Requires="x15">
      <x15ac:absPath xmlns:x15ac="http://schemas.microsoft.com/office/spreadsheetml/2010/11/ac" url="C:\Andrew's Projects\Comprehensive eFuse Excel Calculator Database\"/>
    </mc:Choice>
  </mc:AlternateContent>
  <workbookProtection lockStructure="1"/>
  <bookViews>
    <workbookView xWindow="0" yWindow="0" windowWidth="22800" windowHeight="8580"/>
  </bookViews>
  <sheets>
    <sheet name="Current Limit" sheetId="14" r:id="rId1"/>
    <sheet name="Controlled Slew Rate" sheetId="13" r:id="rId2"/>
    <sheet name="Thermal" sheetId="12" r:id="rId3"/>
  </sheets>
  <definedNames>
    <definedName name="_xlnm._FilterDatabase" localSheetId="0" hidden="1">'Current Limit'!$W$1:$W$88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91" i="14" l="1"/>
  <c r="O92" i="14" s="1"/>
  <c r="O93" i="14" s="1"/>
  <c r="O94" i="14" s="1"/>
  <c r="O95" i="14" s="1"/>
  <c r="O96" i="14" s="1"/>
  <c r="O97" i="14" s="1"/>
  <c r="O98" i="14" s="1"/>
  <c r="O99" i="14" s="1"/>
  <c r="O100" i="14" s="1"/>
  <c r="O101" i="14" s="1"/>
  <c r="O102" i="14" s="1"/>
  <c r="O103" i="14" s="1"/>
  <c r="O104" i="14" s="1"/>
  <c r="O105" i="14" s="1"/>
  <c r="O106" i="14" s="1"/>
  <c r="O107" i="14" s="1"/>
  <c r="O108" i="14" s="1"/>
  <c r="O109" i="14" s="1"/>
  <c r="T90" i="14"/>
  <c r="T91" i="14" s="1"/>
  <c r="T92" i="14" s="1"/>
  <c r="T93" i="14" s="1"/>
  <c r="T94" i="14" s="1"/>
  <c r="T95" i="14" s="1"/>
  <c r="T96" i="14" s="1"/>
  <c r="T97" i="14" s="1"/>
  <c r="T98" i="14" s="1"/>
  <c r="T99" i="14" s="1"/>
  <c r="T100" i="14" s="1"/>
  <c r="T101" i="14" s="1"/>
  <c r="T102" i="14" s="1"/>
  <c r="T103" i="14" s="1"/>
  <c r="T104" i="14" s="1"/>
  <c r="T105" i="14" s="1"/>
  <c r="T106" i="14" s="1"/>
  <c r="T107" i="14" s="1"/>
  <c r="T108" i="14" s="1"/>
  <c r="T109" i="14" s="1"/>
  <c r="T110" i="14" s="1"/>
  <c r="T111" i="14" s="1"/>
  <c r="T112" i="14" s="1"/>
  <c r="T113" i="14" s="1"/>
  <c r="T114" i="14" s="1"/>
  <c r="T115" i="14" s="1"/>
  <c r="T116" i="14" s="1"/>
  <c r="T117" i="14" s="1"/>
  <c r="T118" i="14" s="1"/>
  <c r="T119" i="14" s="1"/>
  <c r="R90" i="14"/>
  <c r="R91" i="14" s="1"/>
  <c r="R92" i="14" s="1"/>
  <c r="R93" i="14" s="1"/>
  <c r="R94" i="14" s="1"/>
  <c r="R95" i="14" s="1"/>
  <c r="R96" i="14" s="1"/>
  <c r="R97" i="14" s="1"/>
  <c r="R98" i="14" s="1"/>
  <c r="R99" i="14" s="1"/>
  <c r="R100" i="14" s="1"/>
  <c r="R101" i="14" s="1"/>
  <c r="R102" i="14" s="1"/>
  <c r="R103" i="14" s="1"/>
  <c r="R104" i="14" s="1"/>
  <c r="R105" i="14" s="1"/>
  <c r="R106" i="14" s="1"/>
  <c r="R107" i="14" s="1"/>
  <c r="R108" i="14" s="1"/>
  <c r="R109" i="14" s="1"/>
  <c r="O90" i="14"/>
  <c r="G7" i="14"/>
  <c r="D30" i="14" l="1"/>
  <c r="E30" i="14" s="1"/>
  <c r="R110" i="14"/>
  <c r="R111" i="14" s="1"/>
  <c r="R112" i="14" s="1"/>
  <c r="R113" i="14" s="1"/>
  <c r="R114" i="14" s="1"/>
  <c r="R115" i="14" s="1"/>
  <c r="R116" i="14" s="1"/>
  <c r="R117" i="14" s="1"/>
  <c r="R118" i="14" s="1"/>
  <c r="R119" i="14" s="1"/>
  <c r="O110" i="14"/>
  <c r="O111" i="14" s="1"/>
  <c r="O112" i="14" s="1"/>
  <c r="O113" i="14" s="1"/>
  <c r="O114" i="14" s="1"/>
  <c r="O115" i="14" s="1"/>
  <c r="O116" i="14" s="1"/>
  <c r="O117" i="14" s="1"/>
  <c r="O118" i="14" s="1"/>
  <c r="O119" i="14" s="1"/>
  <c r="D28" i="14"/>
  <c r="E28" i="14" s="1"/>
  <c r="C3" i="13" l="1"/>
  <c r="E17" i="12" l="1"/>
  <c r="E19" i="12" s="1"/>
  <c r="E20" i="12" s="1"/>
  <c r="E21" i="12" s="1"/>
  <c r="D17" i="12"/>
  <c r="D19" i="12" s="1"/>
  <c r="D20" i="12" s="1"/>
  <c r="D21" i="12" s="1"/>
</calcChain>
</file>

<file path=xl/sharedStrings.xml><?xml version="1.0" encoding="utf-8"?>
<sst xmlns="http://schemas.openxmlformats.org/spreadsheetml/2006/main" count="42" uniqueCount="36">
  <si>
    <t>Rlim</t>
  </si>
  <si>
    <t>NIS5020/NIS5021</t>
  </si>
  <si>
    <t>Instructions</t>
  </si>
  <si>
    <t>Output Voltage Ramp Time (ms)</t>
  </si>
  <si>
    <t>a</t>
  </si>
  <si>
    <t>Sheet 3.  Thermal Data</t>
  </si>
  <si>
    <t>f</t>
  </si>
  <si>
    <t xml:space="preserve">Average Current  (A) </t>
  </si>
  <si>
    <t xml:space="preserve">Ambient Temp (°C)  </t>
  </si>
  <si>
    <t>Junction Temperature (°C)</t>
  </si>
  <si>
    <t>Case Top Temperature (°C)</t>
  </si>
  <si>
    <t>Initial Guess RDSon1</t>
  </si>
  <si>
    <t>2 Layer</t>
  </si>
  <si>
    <t>Junction Temp1 (°C)</t>
  </si>
  <si>
    <r>
      <t>RDSon Estimate (m</t>
    </r>
    <r>
      <rPr>
        <b/>
        <sz val="10"/>
        <rFont val="Calibri"/>
        <family val="2"/>
      </rPr>
      <t>Ω)</t>
    </r>
  </si>
  <si>
    <t>IOL</t>
  </si>
  <si>
    <t>ISC</t>
  </si>
  <si>
    <t>For D28</t>
  </si>
  <si>
    <t>For D30</t>
  </si>
  <si>
    <t>For E28</t>
  </si>
  <si>
    <t>For E30</t>
  </si>
  <si>
    <r>
      <t>Rlim (k</t>
    </r>
    <r>
      <rPr>
        <sz val="18"/>
        <rFont val="Calibri"/>
        <family val="2"/>
      </rPr>
      <t>Ω)</t>
    </r>
  </si>
  <si>
    <t>Enter Desired IOL (A)</t>
  </si>
  <si>
    <t>Enter Desired ISC (A)</t>
  </si>
  <si>
    <t>Total Cu Area (mm^2) Per Layer</t>
  </si>
  <si>
    <t>VCC Cu Area (mm^2)</t>
  </si>
  <si>
    <t>Vout Cu Area (mm^2)</t>
  </si>
  <si>
    <t>Top</t>
  </si>
  <si>
    <t>Bottom</t>
  </si>
  <si>
    <r>
      <t>GND Cu Area (</t>
    </r>
    <r>
      <rPr>
        <b/>
        <sz val="12"/>
        <color rgb="FF000000"/>
        <rFont val="Arial"/>
        <family val="2"/>
      </rPr>
      <t>mm^2</t>
    </r>
    <r>
      <rPr>
        <b/>
        <sz val="11"/>
        <color rgb="FF000000"/>
        <rFont val="Arial"/>
        <family val="2"/>
      </rPr>
      <t>)</t>
    </r>
  </si>
  <si>
    <r>
      <t>2</t>
    </r>
    <r>
      <rPr>
        <b/>
        <vertAlign val="superscript"/>
        <sz val="11"/>
        <color rgb="FF000000"/>
        <rFont val="Arial"/>
        <family val="2"/>
      </rPr>
      <t>nd</t>
    </r>
  </si>
  <si>
    <r>
      <t>3</t>
    </r>
    <r>
      <rPr>
        <b/>
        <vertAlign val="superscript"/>
        <sz val="11"/>
        <color rgb="FF000000"/>
        <rFont val="Arial"/>
        <family val="2"/>
      </rPr>
      <t>rd</t>
    </r>
  </si>
  <si>
    <t>4 Layer</t>
  </si>
  <si>
    <t xml:space="preserve"> Capacitance from dv/dt pin to GND (pF)</t>
  </si>
  <si>
    <t>Approximate ISC Value (A)</t>
  </si>
  <si>
    <t>Approximate IOL Value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</si>
</sst>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16" x14ac:knownFonts="1">
    <font>
      <sz val="11"/>
      <color theme="1"/>
      <name val="Calibri"/>
      <family val="2"/>
      <scheme val="minor"/>
    </font>
    <font>
      <sz val="11"/>
      <name val="Calibri"/>
      <family val="2"/>
      <scheme val="minor"/>
    </font>
    <font>
      <i/>
      <sz val="11"/>
      <color theme="1"/>
      <name val="Calibri"/>
      <family val="2"/>
      <scheme val="minor"/>
    </font>
    <font>
      <sz val="18"/>
      <name val="Calibri"/>
      <family val="2"/>
      <scheme val="minor"/>
    </font>
    <font>
      <sz val="18"/>
      <color theme="1"/>
      <name val="Calibri"/>
      <family val="2"/>
      <scheme val="minor"/>
    </font>
    <font>
      <sz val="10"/>
      <name val="Arial"/>
      <family val="2"/>
    </font>
    <font>
      <b/>
      <sz val="10"/>
      <name val="Arial"/>
      <family val="2"/>
    </font>
    <font>
      <b/>
      <sz val="10"/>
      <color indexed="12"/>
      <name val="Arial"/>
      <family val="2"/>
    </font>
    <font>
      <b/>
      <sz val="8"/>
      <name val="Times New Roman"/>
      <family val="1"/>
    </font>
    <font>
      <b/>
      <sz val="10"/>
      <name val="Calibri"/>
      <family val="2"/>
    </font>
    <font>
      <sz val="18"/>
      <name val="Calibri"/>
      <family val="2"/>
    </font>
    <font>
      <sz val="18"/>
      <name val="Arial"/>
      <family val="2"/>
    </font>
    <font>
      <b/>
      <sz val="11"/>
      <color rgb="FF000000"/>
      <name val="Arial"/>
      <family val="2"/>
    </font>
    <font>
      <b/>
      <sz val="12"/>
      <color rgb="FF000000"/>
      <name val="Arial"/>
      <family val="2"/>
    </font>
    <font>
      <sz val="11"/>
      <color rgb="FF000000"/>
      <name val="Arial"/>
      <family val="2"/>
    </font>
    <font>
      <b/>
      <vertAlign val="superscript"/>
      <sz val="11"/>
      <color rgb="FF000000"/>
      <name val="Arial"/>
      <family val="2"/>
    </font>
  </fonts>
  <fills count="6">
    <fill>
      <patternFill patternType="none"/>
    </fill>
    <fill>
      <patternFill patternType="gray125"/>
    </fill>
    <fill>
      <patternFill patternType="solid">
        <fgColor rgb="FF00B05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right/>
      <top/>
      <bottom style="thick">
        <color indexed="64"/>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5" fillId="0" borderId="0"/>
  </cellStyleXfs>
  <cellXfs count="56">
    <xf numFmtId="0" fontId="0" fillId="0" borderId="0" xfId="0"/>
    <xf numFmtId="0" fontId="0" fillId="0" borderId="0" xfId="0" applyProtection="1">
      <protection hidden="1"/>
    </xf>
    <xf numFmtId="0" fontId="0" fillId="3" borderId="0" xfId="0" applyFill="1" applyProtection="1">
      <protection hidden="1"/>
    </xf>
    <xf numFmtId="164" fontId="1" fillId="3" borderId="0" xfId="0" applyNumberFormat="1" applyFont="1" applyFill="1" applyBorder="1" applyAlignment="1" applyProtection="1">
      <alignment horizontal="left" vertical="top" readingOrder="1"/>
      <protection hidden="1"/>
    </xf>
    <xf numFmtId="164" fontId="1" fillId="3" borderId="0" xfId="0" applyNumberFormat="1" applyFont="1" applyFill="1" applyBorder="1" applyAlignment="1" applyProtection="1">
      <alignment horizontal="left" vertical="top"/>
      <protection hidden="1"/>
    </xf>
    <xf numFmtId="0" fontId="0" fillId="3" borderId="1" xfId="0" applyFill="1" applyBorder="1" applyAlignment="1" applyProtection="1">
      <alignment horizontal="center"/>
      <protection hidden="1"/>
    </xf>
    <xf numFmtId="0" fontId="0" fillId="3" borderId="0" xfId="0" applyFill="1" applyBorder="1" applyProtection="1">
      <protection hidden="1"/>
    </xf>
    <xf numFmtId="0" fontId="0" fillId="3" borderId="2" xfId="0" applyFill="1" applyBorder="1" applyAlignment="1" applyProtection="1">
      <alignment horizontal="center"/>
      <protection hidden="1"/>
    </xf>
    <xf numFmtId="0" fontId="2" fillId="3" borderId="0" xfId="0" applyFont="1" applyFill="1" applyProtection="1">
      <protection hidden="1"/>
    </xf>
    <xf numFmtId="0" fontId="0" fillId="3" borderId="0" xfId="0" applyFill="1"/>
    <xf numFmtId="0" fontId="4" fillId="3" borderId="0" xfId="0" applyFont="1" applyFill="1" applyProtection="1">
      <protection hidden="1"/>
    </xf>
    <xf numFmtId="0" fontId="4" fillId="3" borderId="0" xfId="0" applyFont="1" applyFill="1" applyAlignment="1" applyProtection="1">
      <alignment horizontal="center"/>
      <protection hidden="1"/>
    </xf>
    <xf numFmtId="0" fontId="3" fillId="2" borderId="1" xfId="0" applyFont="1" applyFill="1" applyBorder="1" applyAlignment="1" applyProtection="1">
      <alignment horizontal="center"/>
      <protection locked="0"/>
    </xf>
    <xf numFmtId="164" fontId="3" fillId="2" borderId="1" xfId="0" applyNumberFormat="1" applyFont="1" applyFill="1" applyBorder="1" applyAlignment="1" applyProtection="1">
      <alignment horizontal="center"/>
      <protection locked="0"/>
    </xf>
    <xf numFmtId="0" fontId="5" fillId="0" borderId="0" xfId="1" applyProtection="1"/>
    <xf numFmtId="0" fontId="5" fillId="0" borderId="0" xfId="1" applyFill="1" applyProtection="1"/>
    <xf numFmtId="0" fontId="5" fillId="3" borderId="0" xfId="1" applyFill="1" applyProtection="1"/>
    <xf numFmtId="0" fontId="6" fillId="3" borderId="0" xfId="1" applyFont="1" applyFill="1" applyBorder="1" applyProtection="1"/>
    <xf numFmtId="0" fontId="5" fillId="3" borderId="0" xfId="1" applyFill="1" applyBorder="1" applyProtection="1"/>
    <xf numFmtId="0" fontId="7" fillId="3" borderId="0" xfId="1" applyFont="1" applyFill="1" applyBorder="1" applyProtection="1"/>
    <xf numFmtId="0" fontId="6" fillId="3" borderId="0" xfId="1" applyFont="1" applyFill="1" applyProtection="1"/>
    <xf numFmtId="0" fontId="5" fillId="3" borderId="0" xfId="1" applyFill="1" applyBorder="1" applyAlignment="1" applyProtection="1"/>
    <xf numFmtId="0" fontId="6" fillId="3" borderId="0" xfId="1" applyFont="1" applyFill="1" applyBorder="1" applyAlignment="1" applyProtection="1"/>
    <xf numFmtId="2" fontId="6" fillId="3" borderId="0" xfId="1" applyNumberFormat="1" applyFont="1" applyFill="1" applyBorder="1" applyAlignment="1" applyProtection="1"/>
    <xf numFmtId="165" fontId="6" fillId="3" borderId="0" xfId="1" applyNumberFormat="1" applyFont="1" applyFill="1" applyBorder="1" applyAlignment="1" applyProtection="1"/>
    <xf numFmtId="1" fontId="6" fillId="3" borderId="0" xfId="1" applyNumberFormat="1" applyFont="1" applyFill="1" applyBorder="1" applyAlignment="1" applyProtection="1"/>
    <xf numFmtId="1" fontId="6" fillId="3" borderId="0" xfId="1" applyNumberFormat="1" applyFont="1" applyFill="1" applyBorder="1" applyAlignment="1" applyProtection="1">
      <alignment horizontal="center"/>
    </xf>
    <xf numFmtId="0" fontId="5" fillId="3" borderId="0" xfId="1" applyFill="1" applyAlignment="1" applyProtection="1">
      <alignment horizontal="right"/>
    </xf>
    <xf numFmtId="0" fontId="5" fillId="3" borderId="0" xfId="1" quotePrefix="1" applyFill="1" applyBorder="1" applyProtection="1"/>
    <xf numFmtId="0" fontId="8" fillId="3" borderId="0" xfId="1" applyFont="1" applyFill="1" applyProtection="1"/>
    <xf numFmtId="0" fontId="5" fillId="0" borderId="3" xfId="1" applyFill="1" applyBorder="1" applyProtection="1"/>
    <xf numFmtId="0" fontId="6" fillId="0" borderId="3" xfId="1" applyFont="1" applyFill="1" applyBorder="1" applyAlignment="1" applyProtection="1">
      <alignment horizontal="center"/>
    </xf>
    <xf numFmtId="0" fontId="6" fillId="0" borderId="3" xfId="1" applyFont="1" applyFill="1" applyBorder="1" applyProtection="1"/>
    <xf numFmtId="0" fontId="6" fillId="0" borderId="3" xfId="1" applyFont="1" applyFill="1" applyBorder="1" applyAlignment="1" applyProtection="1"/>
    <xf numFmtId="0" fontId="6" fillId="2" borderId="3" xfId="1" applyFont="1" applyFill="1" applyBorder="1" applyAlignment="1" applyProtection="1">
      <alignment horizontal="center"/>
    </xf>
    <xf numFmtId="1" fontId="6" fillId="3" borderId="4" xfId="1" applyNumberFormat="1" applyFont="1" applyFill="1" applyBorder="1" applyAlignment="1" applyProtection="1">
      <alignment horizontal="center"/>
    </xf>
    <xf numFmtId="0" fontId="6" fillId="4" borderId="3" xfId="1" applyFont="1" applyFill="1" applyBorder="1" applyAlignment="1" applyProtection="1">
      <alignment horizontal="center"/>
    </xf>
    <xf numFmtId="0" fontId="0" fillId="0" borderId="0" xfId="0" applyFill="1" applyProtection="1">
      <protection hidden="1"/>
    </xf>
    <xf numFmtId="0" fontId="4" fillId="0" borderId="1" xfId="0" applyFont="1" applyFill="1" applyBorder="1" applyAlignment="1" applyProtection="1">
      <alignment horizontal="center"/>
      <protection hidden="1"/>
    </xf>
    <xf numFmtId="0" fontId="3" fillId="0" borderId="1" xfId="0" applyFont="1" applyFill="1" applyBorder="1" applyAlignment="1" applyProtection="1">
      <alignment horizontal="center"/>
      <protection hidden="1"/>
    </xf>
    <xf numFmtId="0" fontId="5" fillId="0" borderId="3" xfId="1" applyFill="1" applyBorder="1" applyProtection="1">
      <protection locked="0"/>
    </xf>
    <xf numFmtId="0" fontId="6" fillId="0" borderId="3" xfId="1" applyFont="1" applyFill="1" applyBorder="1" applyAlignment="1" applyProtection="1">
      <protection locked="0"/>
    </xf>
    <xf numFmtId="2" fontId="6" fillId="0" borderId="3" xfId="1" applyNumberFormat="1" applyFont="1" applyFill="1" applyBorder="1" applyAlignment="1" applyProtection="1">
      <alignment horizontal="center"/>
      <protection locked="0"/>
    </xf>
    <xf numFmtId="2" fontId="6" fillId="0" borderId="3" xfId="1" applyNumberFormat="1" applyFont="1" applyFill="1" applyBorder="1" applyAlignment="1" applyProtection="1">
      <protection locked="0"/>
    </xf>
    <xf numFmtId="0" fontId="5" fillId="0" borderId="3" xfId="1" applyFill="1" applyBorder="1" applyAlignment="1" applyProtection="1">
      <alignment horizontal="center"/>
      <protection locked="0"/>
    </xf>
    <xf numFmtId="0" fontId="6" fillId="0" borderId="3" xfId="1" applyFont="1" applyFill="1" applyBorder="1" applyAlignment="1" applyProtection="1">
      <alignment horizontal="center"/>
      <protection locked="0"/>
    </xf>
    <xf numFmtId="164" fontId="3" fillId="5" borderId="1" xfId="0" applyNumberFormat="1" applyFont="1" applyFill="1" applyBorder="1" applyAlignment="1" applyProtection="1">
      <alignment horizontal="center"/>
    </xf>
    <xf numFmtId="0" fontId="4" fillId="5" borderId="1" xfId="0" applyFont="1" applyFill="1" applyBorder="1" applyAlignment="1" applyProtection="1">
      <alignment horizontal="center"/>
    </xf>
    <xf numFmtId="0" fontId="0" fillId="0" borderId="0" xfId="0" applyFill="1"/>
    <xf numFmtId="0" fontId="11" fillId="3" borderId="5" xfId="0" applyFont="1" applyFill="1" applyBorder="1" applyAlignment="1">
      <alignment horizontal="center" wrapText="1"/>
    </xf>
    <xf numFmtId="0" fontId="12" fillId="3" borderId="6" xfId="0" applyFont="1" applyFill="1" applyBorder="1" applyAlignment="1">
      <alignment horizontal="center" wrapText="1" readingOrder="1"/>
    </xf>
    <xf numFmtId="0" fontId="14" fillId="3" borderId="6" xfId="0" applyFont="1" applyFill="1" applyBorder="1" applyAlignment="1">
      <alignment horizontal="center" wrapText="1" readingOrder="1"/>
    </xf>
    <xf numFmtId="1" fontId="3" fillId="4" borderId="1" xfId="0" applyNumberFormat="1" applyFont="1" applyFill="1" applyBorder="1" applyAlignment="1" applyProtection="1">
      <alignment horizontal="center"/>
      <protection hidden="1"/>
    </xf>
    <xf numFmtId="0" fontId="5" fillId="0" borderId="3" xfId="1" applyFont="1" applyFill="1" applyBorder="1" applyAlignment="1" applyProtection="1">
      <alignment horizontal="center"/>
      <protection locked="0"/>
    </xf>
    <xf numFmtId="1" fontId="5" fillId="0" borderId="3" xfId="1" applyNumberFormat="1" applyFont="1" applyFill="1" applyBorder="1" applyAlignment="1" applyProtection="1">
      <alignment horizontal="center"/>
    </xf>
    <xf numFmtId="0" fontId="5" fillId="3" borderId="0" xfId="1" applyFont="1" applyFill="1" applyProtection="1"/>
  </cellXfs>
  <cellStyles count="2">
    <cellStyle name="Normal" xfId="0" builtinId="0"/>
    <cellStyle name="Normal 2" xfId="1"/>
  </cellStyles>
  <dxfs count="2">
    <dxf>
      <font>
        <b/>
        <i val="0"/>
        <condense val="0"/>
        <extend val="0"/>
        <color indexed="61"/>
      </font>
      <fill>
        <patternFill>
          <bgColor indexed="22"/>
        </patternFill>
      </fill>
    </dxf>
    <dxf>
      <font>
        <condense val="0"/>
        <extend val="0"/>
        <color indexed="2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xdr:col>
      <xdr:colOff>10886</xdr:colOff>
      <xdr:row>0</xdr:row>
      <xdr:rowOff>43544</xdr:rowOff>
    </xdr:from>
    <xdr:to>
      <xdr:col>6</xdr:col>
      <xdr:colOff>512909</xdr:colOff>
      <xdr:row>2</xdr:row>
      <xdr:rowOff>152401</xdr:rowOff>
    </xdr:to>
    <xdr:sp macro="" textlink="">
      <xdr:nvSpPr>
        <xdr:cNvPr id="2" name="TextBox 1"/>
        <xdr:cNvSpPr txBox="1"/>
      </xdr:nvSpPr>
      <xdr:spPr>
        <a:xfrm>
          <a:off x="3546566" y="43544"/>
          <a:ext cx="9219303" cy="474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Instructions:  Select either a desired IOL or</a:t>
          </a:r>
          <a:r>
            <a:rPr lang="en-US" sz="1200" baseline="0"/>
            <a:t> a desired ISC.  IOL applies when the eFuse output voltage is high and ISC applies when the eFuse output is low.  Set ISC above normal operating load current and set IOL below maximum power supply current.</a:t>
          </a:r>
          <a:endParaRPr lang="en-US" sz="1200"/>
        </a:p>
      </xdr:txBody>
    </xdr:sp>
    <xdr:clientData/>
  </xdr:twoCellAnchor>
  <xdr:twoCellAnchor editAs="oneCell">
    <xdr:from>
      <xdr:col>1</xdr:col>
      <xdr:colOff>87085</xdr:colOff>
      <xdr:row>1</xdr:row>
      <xdr:rowOff>97972</xdr:rowOff>
    </xdr:from>
    <xdr:to>
      <xdr:col>1</xdr:col>
      <xdr:colOff>3222171</xdr:colOff>
      <xdr:row>13</xdr:row>
      <xdr:rowOff>130629</xdr:rowOff>
    </xdr:to>
    <xdr:pic>
      <xdr:nvPicPr>
        <xdr:cNvPr id="3" name="Picture 2"/>
        <xdr:cNvPicPr>
          <a:picLocks/>
        </xdr:cNvPicPr>
      </xdr:nvPicPr>
      <xdr:blipFill>
        <a:blip xmlns:r="http://schemas.openxmlformats.org/officeDocument/2006/relationships" r:embed="rId1"/>
        <a:stretch>
          <a:fillRect/>
        </a:stretch>
      </xdr:blipFill>
      <xdr:spPr>
        <a:xfrm>
          <a:off x="239485" y="280852"/>
          <a:ext cx="3135086" cy="2455817"/>
        </a:xfrm>
        <a:prstGeom prst="rect">
          <a:avLst/>
        </a:prstGeom>
      </xdr:spPr>
    </xdr:pic>
    <xdr:clientData/>
  </xdr:twoCellAnchor>
  <xdr:twoCellAnchor>
    <xdr:from>
      <xdr:col>2</xdr:col>
      <xdr:colOff>5443</xdr:colOff>
      <xdr:row>24</xdr:row>
      <xdr:rowOff>262494</xdr:rowOff>
    </xdr:from>
    <xdr:to>
      <xdr:col>6</xdr:col>
      <xdr:colOff>114300</xdr:colOff>
      <xdr:row>24</xdr:row>
      <xdr:rowOff>1759527</xdr:rowOff>
    </xdr:to>
    <xdr:sp macro="" textlink="">
      <xdr:nvSpPr>
        <xdr:cNvPr id="4" name="TextBox 3"/>
        <xdr:cNvSpPr txBox="1"/>
      </xdr:nvSpPr>
      <xdr:spPr>
        <a:xfrm>
          <a:off x="3541123" y="4880214"/>
          <a:ext cx="8826137" cy="14970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IOL/ISC Instructions:</a:t>
          </a:r>
        </a:p>
        <a:p>
          <a:endParaRPr lang="en-US" sz="1200"/>
        </a:p>
        <a:p>
          <a:r>
            <a:rPr lang="en-US" sz="1200"/>
            <a:t>IOL = Overload Current Limit.</a:t>
          </a:r>
          <a:r>
            <a:rPr lang="en-US" sz="1200" baseline="0"/>
            <a:t>  This applies when the main power MOSFET inside the eFuse is in the linear/triode region.  When the eFuse is operating normally and suddenly a fault appears the eFuse will enter current limiting at the IOL level.  </a:t>
          </a:r>
        </a:p>
        <a:p>
          <a:endParaRPr lang="en-US" sz="1200" baseline="0"/>
        </a:p>
        <a:p>
          <a:r>
            <a:rPr lang="en-US" sz="1200" baseline="0"/>
            <a:t>ISC = Short Circuit Current Limit.  This applies when the main power MOSFET inside the eFuse is in the saturation region.  The eFuse will be in ISC during a start-up into a short or capacitive load, as well as after exceeding IOL.</a:t>
          </a:r>
          <a:endParaRPr lang="en-US" sz="1200"/>
        </a:p>
      </xdr:txBody>
    </xdr:sp>
    <xdr:clientData/>
  </xdr:twoCellAnchor>
  <xdr:twoCellAnchor>
    <xdr:from>
      <xdr:col>4</xdr:col>
      <xdr:colOff>38653</xdr:colOff>
      <xdr:row>30</xdr:row>
      <xdr:rowOff>80178</xdr:rowOff>
    </xdr:from>
    <xdr:to>
      <xdr:col>4</xdr:col>
      <xdr:colOff>2650787</xdr:colOff>
      <xdr:row>33</xdr:row>
      <xdr:rowOff>22088</xdr:rowOff>
    </xdr:to>
    <xdr:sp macro="" textlink="">
      <xdr:nvSpPr>
        <xdr:cNvPr id="5" name="TextBox 4"/>
        <xdr:cNvSpPr txBox="1"/>
      </xdr:nvSpPr>
      <xdr:spPr>
        <a:xfrm>
          <a:off x="9075973" y="8004978"/>
          <a:ext cx="2566414" cy="4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t>Approximate values may have small mathematical rounding errors.</a:t>
          </a:r>
        </a:p>
      </xdr:txBody>
    </xdr:sp>
    <xdr:clientData/>
  </xdr:twoCellAnchor>
  <xdr:twoCellAnchor editAs="oneCell">
    <xdr:from>
      <xdr:col>2</xdr:col>
      <xdr:colOff>17931</xdr:colOff>
      <xdr:row>3</xdr:row>
      <xdr:rowOff>89648</xdr:rowOff>
    </xdr:from>
    <xdr:to>
      <xdr:col>4</xdr:col>
      <xdr:colOff>1270113</xdr:colOff>
      <xdr:row>24</xdr:row>
      <xdr:rowOff>115373</xdr:rowOff>
    </xdr:to>
    <xdr:pic>
      <xdr:nvPicPr>
        <xdr:cNvPr id="7" name="Picture 6"/>
        <xdr:cNvPicPr>
          <a:picLocks noChangeAspect="1"/>
        </xdr:cNvPicPr>
      </xdr:nvPicPr>
      <xdr:blipFill>
        <a:blip xmlns:r="http://schemas.openxmlformats.org/officeDocument/2006/relationships" r:embed="rId2"/>
        <a:stretch>
          <a:fillRect/>
        </a:stretch>
      </xdr:blipFill>
      <xdr:spPr>
        <a:xfrm>
          <a:off x="3550025" y="627530"/>
          <a:ext cx="6756512" cy="4023984"/>
        </a:xfrm>
        <a:prstGeom prst="rect">
          <a:avLst/>
        </a:prstGeom>
      </xdr:spPr>
    </xdr:pic>
    <xdr:clientData/>
  </xdr:twoCellAnchor>
  <xdr:twoCellAnchor editAs="oneCell">
    <xdr:from>
      <xdr:col>4</xdr:col>
      <xdr:colOff>1461246</xdr:colOff>
      <xdr:row>3</xdr:row>
      <xdr:rowOff>80682</xdr:rowOff>
    </xdr:from>
    <xdr:to>
      <xdr:col>11</xdr:col>
      <xdr:colOff>492834</xdr:colOff>
      <xdr:row>24</xdr:row>
      <xdr:rowOff>104616</xdr:rowOff>
    </xdr:to>
    <xdr:pic>
      <xdr:nvPicPr>
        <xdr:cNvPr id="8" name="Picture 7"/>
        <xdr:cNvPicPr>
          <a:picLocks noChangeAspect="1"/>
        </xdr:cNvPicPr>
      </xdr:nvPicPr>
      <xdr:blipFill>
        <a:blip xmlns:r="http://schemas.openxmlformats.org/officeDocument/2006/relationships" r:embed="rId3"/>
        <a:stretch>
          <a:fillRect/>
        </a:stretch>
      </xdr:blipFill>
      <xdr:spPr>
        <a:xfrm>
          <a:off x="10497670" y="618564"/>
          <a:ext cx="5297917" cy="40221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xdr:colOff>
      <xdr:row>3</xdr:row>
      <xdr:rowOff>152400</xdr:rowOff>
    </xdr:from>
    <xdr:to>
      <xdr:col>5</xdr:col>
      <xdr:colOff>358958</xdr:colOff>
      <xdr:row>38</xdr:row>
      <xdr:rowOff>8743</xdr:rowOff>
    </xdr:to>
    <xdr:pic>
      <xdr:nvPicPr>
        <xdr:cNvPr id="2" name="Picture 1"/>
        <xdr:cNvPicPr>
          <a:picLocks noChangeAspect="1"/>
        </xdr:cNvPicPr>
      </xdr:nvPicPr>
      <xdr:blipFill>
        <a:blip xmlns:r="http://schemas.openxmlformats.org/officeDocument/2006/relationships" r:embed="rId1"/>
        <a:stretch>
          <a:fillRect/>
        </a:stretch>
      </xdr:blipFill>
      <xdr:spPr>
        <a:xfrm>
          <a:off x="632460" y="929640"/>
          <a:ext cx="8695238" cy="62571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8185</xdr:colOff>
      <xdr:row>0</xdr:row>
      <xdr:rowOff>163200</xdr:rowOff>
    </xdr:from>
    <xdr:to>
      <xdr:col>7</xdr:col>
      <xdr:colOff>3411</xdr:colOff>
      <xdr:row>3</xdr:row>
      <xdr:rowOff>44174</xdr:rowOff>
    </xdr:to>
    <xdr:sp macro="" textlink="">
      <xdr:nvSpPr>
        <xdr:cNvPr id="2" name="TextBox 1"/>
        <xdr:cNvSpPr txBox="1"/>
      </xdr:nvSpPr>
      <xdr:spPr>
        <a:xfrm>
          <a:off x="1995735" y="163200"/>
          <a:ext cx="6967526" cy="3826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a:t>Instructions:  Enter PCB area (for copper connected to Vcc Pin per layer), current, and ambient</a:t>
          </a:r>
          <a:r>
            <a:rPr lang="en-US" sz="900" baseline="0"/>
            <a:t> temp in the green boxes.  Observe the junction temperature and case top temperatures in the grey boxes.  Copper thickness is 1 oz/sq foot.</a:t>
          </a:r>
        </a:p>
        <a:p>
          <a:endParaRPr lang="en-US" sz="1000"/>
        </a:p>
      </xdr:txBody>
    </xdr:sp>
    <xdr:clientData/>
  </xdr:twoCellAnchor>
  <xdr:twoCellAnchor editAs="oneCell">
    <xdr:from>
      <xdr:col>0</xdr:col>
      <xdr:colOff>182880</xdr:colOff>
      <xdr:row>1</xdr:row>
      <xdr:rowOff>0</xdr:rowOff>
    </xdr:from>
    <xdr:to>
      <xdr:col>1</xdr:col>
      <xdr:colOff>678180</xdr:colOff>
      <xdr:row>18</xdr:row>
      <xdr:rowOff>28430</xdr:rowOff>
    </xdr:to>
    <xdr:pic>
      <xdr:nvPicPr>
        <xdr:cNvPr id="3" name="Picture 2"/>
        <xdr:cNvPicPr>
          <a:picLocks/>
        </xdr:cNvPicPr>
      </xdr:nvPicPr>
      <xdr:blipFill>
        <a:blip xmlns:r="http://schemas.openxmlformats.org/officeDocument/2006/relationships" r:embed="rId1"/>
        <a:stretch>
          <a:fillRect/>
        </a:stretch>
      </xdr:blipFill>
      <xdr:spPr>
        <a:xfrm>
          <a:off x="182880" y="165100"/>
          <a:ext cx="1651000" cy="1311130"/>
        </a:xfrm>
        <a:prstGeom prst="rect">
          <a:avLst/>
        </a:prstGeom>
      </xdr:spPr>
    </xdr:pic>
    <xdr:clientData/>
  </xdr:twoCellAnchor>
  <xdr:twoCellAnchor editAs="oneCell">
    <xdr:from>
      <xdr:col>2</xdr:col>
      <xdr:colOff>11043</xdr:colOff>
      <xdr:row>21</xdr:row>
      <xdr:rowOff>88347</xdr:rowOff>
    </xdr:from>
    <xdr:to>
      <xdr:col>2</xdr:col>
      <xdr:colOff>1534162</xdr:colOff>
      <xdr:row>33</xdr:row>
      <xdr:rowOff>129782</xdr:rowOff>
    </xdr:to>
    <xdr:pic>
      <xdr:nvPicPr>
        <xdr:cNvPr id="4" name="Picture 3"/>
        <xdr:cNvPicPr>
          <a:picLocks noChangeAspect="1"/>
        </xdr:cNvPicPr>
      </xdr:nvPicPr>
      <xdr:blipFill>
        <a:blip xmlns:r="http://schemas.openxmlformats.org/officeDocument/2006/relationships" r:embed="rId2"/>
        <a:stretch>
          <a:fillRect/>
        </a:stretch>
      </xdr:blipFill>
      <xdr:spPr>
        <a:xfrm>
          <a:off x="1998593" y="2120347"/>
          <a:ext cx="1523119" cy="2111535"/>
        </a:xfrm>
        <a:prstGeom prst="rect">
          <a:avLst/>
        </a:prstGeom>
      </xdr:spPr>
    </xdr:pic>
    <xdr:clientData/>
  </xdr:twoCellAnchor>
  <xdr:twoCellAnchor editAs="oneCell">
    <xdr:from>
      <xdr:col>2</xdr:col>
      <xdr:colOff>1794565</xdr:colOff>
      <xdr:row>21</xdr:row>
      <xdr:rowOff>67598</xdr:rowOff>
    </xdr:from>
    <xdr:to>
      <xdr:col>3</xdr:col>
      <xdr:colOff>900044</xdr:colOff>
      <xdr:row>33</xdr:row>
      <xdr:rowOff>124811</xdr:rowOff>
    </xdr:to>
    <xdr:pic>
      <xdr:nvPicPr>
        <xdr:cNvPr id="5"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782115" y="2099598"/>
          <a:ext cx="2210629" cy="21273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1793914</xdr:colOff>
      <xdr:row>34</xdr:row>
      <xdr:rowOff>1624</xdr:rowOff>
    </xdr:from>
    <xdr:to>
      <xdr:col>3</xdr:col>
      <xdr:colOff>911411</xdr:colOff>
      <xdr:row>37</xdr:row>
      <xdr:rowOff>156882</xdr:rowOff>
    </xdr:to>
    <xdr:sp macro="" textlink="">
      <xdr:nvSpPr>
        <xdr:cNvPr id="6" name="TextBox 5"/>
        <xdr:cNvSpPr txBox="1"/>
      </xdr:nvSpPr>
      <xdr:spPr>
        <a:xfrm>
          <a:off x="3781464" y="4262474"/>
          <a:ext cx="2222647" cy="6315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Example layout and basis for calculator.  Be</a:t>
          </a:r>
          <a:r>
            <a:rPr lang="en-US" sz="1100" baseline="0"/>
            <a:t> sure to add thermal vias to connect to other layers.</a:t>
          </a:r>
          <a:endParaRPr lang="en-US" sz="1100"/>
        </a:p>
      </xdr:txBody>
    </xdr:sp>
    <xdr:clientData/>
  </xdr:twoCellAnchor>
  <xdr:twoCellAnchor editAs="oneCell">
    <xdr:from>
      <xdr:col>3</xdr:col>
      <xdr:colOff>1018953</xdr:colOff>
      <xdr:row>24</xdr:row>
      <xdr:rowOff>94267</xdr:rowOff>
    </xdr:from>
    <xdr:to>
      <xdr:col>6</xdr:col>
      <xdr:colOff>810172</xdr:colOff>
      <xdr:row>30</xdr:row>
      <xdr:rowOff>8472</xdr:rowOff>
    </xdr:to>
    <xdr:pic>
      <xdr:nvPicPr>
        <xdr:cNvPr id="7" name="Picture 6"/>
        <xdr:cNvPicPr>
          <a:picLocks noChangeAspect="1"/>
        </xdr:cNvPicPr>
      </xdr:nvPicPr>
      <xdr:blipFill>
        <a:blip xmlns:r="http://schemas.openxmlformats.org/officeDocument/2006/relationships" r:embed="rId4"/>
        <a:stretch>
          <a:fillRect/>
        </a:stretch>
      </xdr:blipFill>
      <xdr:spPr>
        <a:xfrm>
          <a:off x="6111653" y="2729517"/>
          <a:ext cx="2763019" cy="898455"/>
        </a:xfrm>
        <a:prstGeom prst="rect">
          <a:avLst/>
        </a:prstGeom>
      </xdr:spPr>
    </xdr:pic>
    <xdr:clientData/>
  </xdr:twoCellAnchor>
  <xdr:twoCellAnchor editAs="oneCell">
    <xdr:from>
      <xdr:col>3</xdr:col>
      <xdr:colOff>1022350</xdr:colOff>
      <xdr:row>21</xdr:row>
      <xdr:rowOff>66146</xdr:rowOff>
    </xdr:from>
    <xdr:to>
      <xdr:col>6</xdr:col>
      <xdr:colOff>810829</xdr:colOff>
      <xdr:row>24</xdr:row>
      <xdr:rowOff>64193</xdr:rowOff>
    </xdr:to>
    <xdr:pic>
      <xdr:nvPicPr>
        <xdr:cNvPr id="8" name="Picture 7"/>
        <xdr:cNvPicPr>
          <a:picLocks noChangeAspect="1"/>
        </xdr:cNvPicPr>
      </xdr:nvPicPr>
      <xdr:blipFill>
        <a:blip xmlns:r="http://schemas.openxmlformats.org/officeDocument/2006/relationships" r:embed="rId5"/>
        <a:stretch>
          <a:fillRect/>
        </a:stretch>
      </xdr:blipFill>
      <xdr:spPr>
        <a:xfrm>
          <a:off x="6115050" y="2098146"/>
          <a:ext cx="2760279" cy="60129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A378"/>
  <sheetViews>
    <sheetView tabSelected="1" topLeftCell="B1" zoomScaleNormal="100" workbookViewId="0">
      <selection activeCell="C28" sqref="C28"/>
    </sheetView>
  </sheetViews>
  <sheetFormatPr defaultColWidth="8.88671875" defaultRowHeight="14.4" x14ac:dyDescent="0.3"/>
  <cols>
    <col min="1" max="1" width="2.21875" style="1" customWidth="1"/>
    <col min="2" max="2" width="49.33203125" style="1" customWidth="1"/>
    <col min="3" max="3" width="29.21875" style="1" customWidth="1"/>
    <col min="4" max="4" width="51" style="1" customWidth="1"/>
    <col min="5" max="5" width="38" style="1" customWidth="1"/>
    <col min="6" max="12" width="8.88671875" style="1"/>
    <col min="13" max="13" width="17.21875" style="1" customWidth="1"/>
    <col min="14" max="14" width="15.33203125" style="1" customWidth="1"/>
    <col min="15" max="15" width="13.6640625" style="1" customWidth="1"/>
    <col min="16" max="16" width="13.109375" style="1" customWidth="1"/>
    <col min="17" max="17" width="15.88671875" style="1" customWidth="1"/>
    <col min="18" max="18" width="15.33203125" style="1" customWidth="1"/>
    <col min="19" max="19" width="10.88671875" style="1" customWidth="1"/>
    <col min="20" max="20" width="23.6640625" style="1" customWidth="1"/>
    <col min="21" max="21" width="17.5546875" style="1" customWidth="1"/>
    <col min="22" max="22" width="14.77734375" style="1" customWidth="1"/>
    <col min="23" max="23" width="15" style="1" customWidth="1"/>
    <col min="24" max="24" width="18.88671875" style="1" customWidth="1"/>
    <col min="25" max="25" width="24.77734375" style="1" customWidth="1"/>
    <col min="26" max="26" width="20.33203125" style="1" customWidth="1"/>
    <col min="27" max="27" width="16.44140625" style="1" customWidth="1"/>
    <col min="28" max="28" width="14.44140625" style="1" customWidth="1"/>
    <col min="29" max="29" width="13.6640625" style="1" customWidth="1"/>
    <col min="30" max="30" width="14.77734375" style="1" customWidth="1"/>
    <col min="31" max="31" width="10.5546875" style="1" customWidth="1"/>
    <col min="32" max="32" width="16.44140625" style="1" customWidth="1"/>
    <col min="33" max="33" width="15.33203125" style="1" customWidth="1"/>
    <col min="34" max="35" width="13.6640625" style="1" customWidth="1"/>
    <col min="36" max="36" width="11.44140625" style="1" customWidth="1"/>
    <col min="37" max="37" width="10.5546875" style="1" customWidth="1"/>
    <col min="38" max="38" width="12" style="1" customWidth="1"/>
    <col min="39" max="16384" width="8.88671875" style="1"/>
  </cols>
  <sheetData>
    <row r="1" spans="1:105" x14ac:dyDescent="0.3">
      <c r="A1" s="2"/>
      <c r="B1" s="2"/>
      <c r="C1" s="5" t="s">
        <v>2</v>
      </c>
      <c r="D1" s="6"/>
      <c r="E1" s="2"/>
      <c r="F1" s="2"/>
      <c r="G1" s="2"/>
      <c r="H1" s="2"/>
      <c r="I1" s="2"/>
      <c r="J1" s="2"/>
      <c r="K1" s="2"/>
      <c r="L1" s="2"/>
      <c r="M1" s="2"/>
      <c r="N1" s="2"/>
      <c r="O1" s="2"/>
      <c r="P1" s="2"/>
      <c r="Q1" s="2"/>
      <c r="R1" s="2"/>
      <c r="S1" s="2"/>
      <c r="T1" s="2"/>
      <c r="U1" s="2"/>
      <c r="V1" s="2"/>
      <c r="W1" s="2"/>
      <c r="X1" s="2"/>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row>
    <row r="2" spans="1:105" x14ac:dyDescent="0.3">
      <c r="A2" s="2"/>
      <c r="B2" s="2"/>
      <c r="C2" s="7"/>
      <c r="D2" s="6"/>
      <c r="E2" s="2"/>
      <c r="F2" s="2"/>
      <c r="G2" s="2"/>
      <c r="H2" s="2"/>
      <c r="I2" s="2"/>
      <c r="J2" s="2"/>
      <c r="K2" s="2"/>
      <c r="L2" s="2"/>
      <c r="M2" s="2"/>
      <c r="N2" s="2"/>
      <c r="O2" s="2"/>
      <c r="P2" s="2"/>
      <c r="Q2" s="2"/>
      <c r="R2" s="2"/>
      <c r="S2" s="2"/>
      <c r="T2" s="2"/>
      <c r="U2" s="2"/>
      <c r="V2" s="2"/>
      <c r="W2" s="2"/>
      <c r="X2" s="2"/>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row>
    <row r="3" spans="1:105" x14ac:dyDescent="0.3">
      <c r="A3" s="2"/>
      <c r="B3" s="2"/>
      <c r="C3" s="7" t="s">
        <v>1</v>
      </c>
      <c r="D3" s="6"/>
      <c r="E3" s="2"/>
      <c r="F3" s="2"/>
      <c r="G3" s="2"/>
      <c r="H3" s="2"/>
      <c r="I3" s="2"/>
      <c r="J3" s="2"/>
      <c r="K3" s="2"/>
      <c r="L3" s="2"/>
      <c r="M3" s="2"/>
      <c r="N3" s="2"/>
      <c r="O3" s="2"/>
      <c r="P3" s="2"/>
      <c r="Q3" s="2"/>
      <c r="R3" s="2"/>
      <c r="S3" s="2"/>
      <c r="T3" s="2"/>
      <c r="U3" s="2"/>
      <c r="V3" s="2"/>
      <c r="W3" s="2"/>
      <c r="X3" s="2"/>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row>
    <row r="4" spans="1:105" ht="23.4" x14ac:dyDescent="0.45">
      <c r="A4" s="2"/>
      <c r="B4" s="2"/>
      <c r="C4" s="11"/>
      <c r="D4" s="10"/>
      <c r="E4" s="10"/>
      <c r="F4" s="2"/>
      <c r="G4" s="2"/>
      <c r="H4" s="2"/>
      <c r="I4" s="2"/>
      <c r="J4" s="2"/>
      <c r="K4" s="2"/>
      <c r="L4" s="2"/>
      <c r="M4" s="2"/>
      <c r="N4" s="2"/>
      <c r="O4" s="2"/>
      <c r="P4" s="2"/>
      <c r="Q4" s="2"/>
      <c r="R4" s="2"/>
      <c r="S4" s="2"/>
      <c r="T4" s="2"/>
      <c r="U4" s="2"/>
      <c r="V4" s="2"/>
      <c r="W4" s="2"/>
      <c r="X4" s="2"/>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row>
    <row r="5" spans="1:105" ht="23.4" x14ac:dyDescent="0.45">
      <c r="A5" s="2"/>
      <c r="B5" s="2"/>
      <c r="C5" s="11"/>
      <c r="D5" s="10"/>
      <c r="E5" s="10"/>
      <c r="F5" s="2"/>
      <c r="G5" s="2"/>
      <c r="H5" s="2"/>
      <c r="I5" s="2"/>
      <c r="J5" s="2"/>
      <c r="K5" s="2"/>
      <c r="L5" s="2"/>
      <c r="M5" s="2"/>
      <c r="N5" s="2"/>
      <c r="O5" s="2"/>
      <c r="P5" s="2"/>
      <c r="Q5" s="2"/>
      <c r="R5" s="2"/>
      <c r="S5" s="2"/>
      <c r="T5" s="2"/>
      <c r="U5" s="2"/>
      <c r="V5" s="2"/>
      <c r="W5" s="2"/>
      <c r="X5" s="2"/>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row>
    <row r="6" spans="1:105" x14ac:dyDescent="0.3">
      <c r="A6" s="2"/>
      <c r="B6" s="2"/>
      <c r="C6" s="2"/>
      <c r="D6" s="2"/>
      <c r="E6" s="2" t="s">
        <v>4</v>
      </c>
      <c r="F6" s="2"/>
      <c r="G6" s="2"/>
      <c r="H6" s="2"/>
      <c r="I6" s="2"/>
      <c r="J6" s="2"/>
      <c r="K6" s="2"/>
      <c r="L6" s="2"/>
      <c r="M6" s="2"/>
      <c r="N6" s="2"/>
      <c r="O6" s="2"/>
      <c r="P6" s="2"/>
      <c r="Q6" s="2"/>
      <c r="R6" s="2"/>
      <c r="S6" s="2"/>
      <c r="T6" s="2"/>
      <c r="U6" s="2"/>
      <c r="V6" s="2"/>
      <c r="W6" s="2"/>
      <c r="X6" s="2"/>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row>
    <row r="7" spans="1:105" x14ac:dyDescent="0.3">
      <c r="A7" s="2"/>
      <c r="B7" s="2"/>
      <c r="C7" s="2"/>
      <c r="D7" s="2"/>
      <c r="E7" s="2"/>
      <c r="F7" s="2"/>
      <c r="G7" s="2">
        <f>G8</f>
        <v>0</v>
      </c>
      <c r="H7" s="2"/>
      <c r="I7" s="2"/>
      <c r="J7" s="2"/>
      <c r="K7" s="2"/>
      <c r="L7" s="2"/>
      <c r="M7" s="2"/>
      <c r="N7" s="2"/>
      <c r="O7" s="2"/>
      <c r="P7" s="2"/>
      <c r="Q7" s="2"/>
      <c r="R7" s="2"/>
      <c r="S7" s="2"/>
      <c r="T7" s="2"/>
      <c r="U7" s="2"/>
      <c r="V7" s="2"/>
      <c r="W7" s="2"/>
      <c r="X7" s="2"/>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row>
    <row r="8" spans="1:105" x14ac:dyDescent="0.3">
      <c r="A8" s="2"/>
      <c r="B8" s="2"/>
      <c r="C8" s="2"/>
      <c r="D8" s="2"/>
      <c r="E8" s="2"/>
      <c r="F8" s="2"/>
      <c r="G8" s="2"/>
      <c r="H8" s="2"/>
      <c r="I8" s="2"/>
      <c r="J8" s="2"/>
      <c r="K8" s="2"/>
      <c r="L8" s="2"/>
      <c r="M8" s="2"/>
      <c r="N8" s="2"/>
      <c r="O8" s="2"/>
      <c r="P8" s="2"/>
      <c r="Q8" s="2"/>
      <c r="R8" s="2"/>
      <c r="S8" s="2"/>
      <c r="T8" s="2"/>
      <c r="U8" s="2"/>
      <c r="V8" s="2"/>
      <c r="W8" s="2"/>
      <c r="X8" s="2"/>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row>
    <row r="9" spans="1:105" x14ac:dyDescent="0.3">
      <c r="A9" s="2"/>
      <c r="B9" s="2"/>
      <c r="C9" s="2"/>
      <c r="D9" s="2"/>
      <c r="E9" s="2"/>
      <c r="F9" s="2"/>
      <c r="G9" s="2"/>
      <c r="H9" s="2"/>
      <c r="I9" s="2"/>
      <c r="J9" s="2"/>
      <c r="K9" s="2"/>
      <c r="L9" s="2"/>
      <c r="M9" s="2"/>
      <c r="N9" s="2"/>
      <c r="O9" s="2"/>
      <c r="P9" s="2"/>
      <c r="Q9" s="2"/>
      <c r="R9" s="2"/>
      <c r="S9" s="2"/>
      <c r="T9" s="2"/>
      <c r="U9" s="2"/>
      <c r="V9" s="2"/>
      <c r="W9" s="2"/>
      <c r="X9" s="2"/>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row>
    <row r="10" spans="1:105" x14ac:dyDescent="0.3">
      <c r="A10" s="2"/>
      <c r="B10" s="2"/>
      <c r="C10" s="2"/>
      <c r="D10" s="2"/>
      <c r="E10" s="2"/>
      <c r="F10" s="2"/>
      <c r="G10" s="2"/>
      <c r="H10" s="2"/>
      <c r="I10" s="2"/>
      <c r="J10" s="2"/>
      <c r="K10" s="2"/>
      <c r="L10" s="2"/>
      <c r="M10" s="2"/>
      <c r="N10" s="2"/>
      <c r="O10" s="2"/>
      <c r="P10" s="2"/>
      <c r="Q10" s="2"/>
      <c r="R10" s="2"/>
      <c r="S10" s="2"/>
      <c r="T10" s="2"/>
      <c r="U10" s="2"/>
      <c r="V10" s="2"/>
      <c r="W10" s="2"/>
      <c r="X10" s="2"/>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row>
    <row r="11" spans="1:105" x14ac:dyDescent="0.3">
      <c r="A11" s="2"/>
      <c r="B11" s="2"/>
      <c r="C11" s="2"/>
      <c r="D11" s="2"/>
      <c r="E11" s="2"/>
      <c r="F11" s="2"/>
      <c r="G11" s="2"/>
      <c r="H11" s="2"/>
      <c r="I11" s="2"/>
      <c r="J11" s="2"/>
      <c r="K11" s="2"/>
      <c r="L11" s="2"/>
      <c r="M11" s="2"/>
      <c r="N11" s="2"/>
      <c r="O11" s="2"/>
      <c r="P11" s="2"/>
      <c r="Q11" s="2"/>
      <c r="R11" s="2"/>
      <c r="S11" s="2"/>
      <c r="T11" s="2"/>
      <c r="U11" s="2"/>
      <c r="V11" s="2"/>
      <c r="W11" s="2"/>
      <c r="X11" s="2"/>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row>
    <row r="12" spans="1:105" x14ac:dyDescent="0.3">
      <c r="A12" s="2"/>
      <c r="B12" s="2"/>
      <c r="C12" s="8"/>
      <c r="D12" s="2"/>
      <c r="E12" s="2"/>
      <c r="F12" s="2"/>
      <c r="G12" s="2"/>
      <c r="H12" s="2"/>
      <c r="I12" s="2"/>
      <c r="J12" s="2"/>
      <c r="K12" s="2"/>
      <c r="L12" s="2"/>
      <c r="M12" s="2"/>
      <c r="N12" s="2"/>
      <c r="O12" s="2"/>
      <c r="P12" s="2"/>
      <c r="Q12" s="2"/>
      <c r="R12" s="2"/>
      <c r="S12" s="2"/>
      <c r="T12" s="2"/>
      <c r="U12" s="2"/>
      <c r="V12" s="2"/>
      <c r="W12" s="2"/>
      <c r="X12" s="2"/>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row>
    <row r="13" spans="1:105" x14ac:dyDescent="0.3">
      <c r="A13" s="2"/>
      <c r="B13" s="2"/>
      <c r="C13" s="2"/>
      <c r="D13" s="2"/>
      <c r="E13" s="2"/>
      <c r="F13" s="2"/>
      <c r="G13" s="2"/>
      <c r="H13" s="2"/>
      <c r="I13" s="2"/>
      <c r="J13" s="2"/>
      <c r="K13" s="2"/>
      <c r="L13" s="2"/>
      <c r="M13" s="2"/>
      <c r="N13" s="2"/>
      <c r="O13" s="2"/>
      <c r="P13" s="2"/>
      <c r="Q13" s="2"/>
      <c r="R13" s="2"/>
      <c r="S13" s="2"/>
      <c r="T13" s="2"/>
      <c r="U13" s="2"/>
      <c r="V13" s="2"/>
      <c r="W13" s="2"/>
      <c r="X13" s="2"/>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row>
    <row r="14" spans="1:105" x14ac:dyDescent="0.3">
      <c r="A14" s="2"/>
      <c r="B14" s="2"/>
      <c r="C14" s="2"/>
      <c r="D14" s="2"/>
      <c r="E14" s="2"/>
      <c r="F14" s="2"/>
      <c r="G14" s="2"/>
      <c r="H14" s="2"/>
      <c r="I14" s="2"/>
      <c r="J14" s="2"/>
      <c r="K14" s="2"/>
      <c r="L14" s="2"/>
      <c r="M14" s="2"/>
      <c r="N14" s="2"/>
      <c r="O14" s="2"/>
      <c r="P14" s="2"/>
      <c r="Q14" s="2"/>
      <c r="R14" s="2"/>
      <c r="S14" s="2"/>
      <c r="T14" s="2"/>
      <c r="U14" s="2"/>
      <c r="V14" s="2"/>
      <c r="W14" s="2"/>
      <c r="X14" s="2"/>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row>
    <row r="15" spans="1:105" x14ac:dyDescent="0.3">
      <c r="A15" s="2"/>
      <c r="B15" s="2"/>
      <c r="C15" s="2"/>
      <c r="D15" s="2"/>
      <c r="E15" s="2"/>
      <c r="F15" s="2"/>
      <c r="G15" s="2"/>
      <c r="H15" s="2"/>
      <c r="I15" s="2"/>
      <c r="J15" s="2"/>
      <c r="K15" s="2"/>
      <c r="L15" s="2"/>
      <c r="M15" s="2"/>
      <c r="N15" s="2"/>
      <c r="O15" s="2"/>
      <c r="P15" s="2"/>
      <c r="Q15" s="2"/>
      <c r="R15" s="2"/>
      <c r="S15" s="2"/>
      <c r="T15" s="2"/>
      <c r="U15" s="2"/>
      <c r="V15" s="2"/>
      <c r="W15" s="2"/>
      <c r="X15" s="2"/>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row>
    <row r="16" spans="1:105" x14ac:dyDescent="0.3">
      <c r="A16" s="2"/>
      <c r="B16" s="2"/>
      <c r="C16" s="2"/>
      <c r="D16" s="2"/>
      <c r="E16" s="2"/>
      <c r="F16" s="2"/>
      <c r="G16" s="2"/>
      <c r="H16" s="2"/>
      <c r="I16" s="2"/>
      <c r="J16" s="2"/>
      <c r="K16" s="2"/>
      <c r="L16" s="2"/>
      <c r="M16" s="2"/>
      <c r="N16" s="2"/>
      <c r="O16" s="2"/>
      <c r="P16" s="2"/>
      <c r="Q16" s="2"/>
      <c r="R16" s="2"/>
      <c r="S16" s="2"/>
      <c r="T16" s="2"/>
      <c r="U16" s="2"/>
      <c r="V16" s="2"/>
      <c r="W16" s="2"/>
      <c r="X16" s="2"/>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row>
    <row r="17" spans="1:105" x14ac:dyDescent="0.3">
      <c r="A17" s="2"/>
      <c r="B17" s="2"/>
      <c r="C17" s="2"/>
      <c r="D17" s="2"/>
      <c r="E17" s="2"/>
      <c r="F17" s="2"/>
      <c r="G17" s="2"/>
      <c r="H17" s="2"/>
      <c r="I17" s="2"/>
      <c r="J17" s="2"/>
      <c r="K17" s="2"/>
      <c r="L17" s="2"/>
      <c r="M17" s="2"/>
      <c r="N17" s="2"/>
      <c r="O17" s="2"/>
      <c r="P17" s="2"/>
      <c r="Q17" s="2"/>
      <c r="R17" s="2"/>
      <c r="S17" s="2"/>
      <c r="T17" s="2"/>
      <c r="U17" s="2"/>
      <c r="V17" s="2"/>
      <c r="W17" s="2"/>
      <c r="X17" s="2"/>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row>
    <row r="18" spans="1:105" x14ac:dyDescent="0.3">
      <c r="A18" s="2"/>
      <c r="B18" s="2"/>
      <c r="C18" s="2"/>
      <c r="D18" s="2"/>
      <c r="E18" s="2"/>
      <c r="F18" s="2"/>
      <c r="G18" s="2"/>
      <c r="H18" s="2"/>
      <c r="I18" s="2"/>
      <c r="J18" s="2"/>
      <c r="K18" s="2"/>
      <c r="L18" s="2"/>
      <c r="M18" s="2"/>
      <c r="N18" s="2"/>
      <c r="O18" s="2"/>
      <c r="P18" s="2"/>
      <c r="Q18" s="2"/>
      <c r="R18" s="2"/>
      <c r="S18" s="2"/>
      <c r="T18" s="2"/>
      <c r="U18" s="2"/>
      <c r="V18" s="2"/>
      <c r="W18" s="2"/>
      <c r="X18" s="2"/>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row>
    <row r="19" spans="1:105" x14ac:dyDescent="0.3">
      <c r="A19" s="2"/>
      <c r="B19" s="2"/>
      <c r="C19" s="2"/>
      <c r="D19" s="2"/>
      <c r="E19" s="2"/>
      <c r="F19" s="2"/>
      <c r="G19" s="2"/>
      <c r="H19" s="2"/>
      <c r="I19" s="2"/>
      <c r="J19" s="2"/>
      <c r="K19" s="2"/>
      <c r="L19" s="2"/>
      <c r="M19" s="2"/>
      <c r="N19" s="2"/>
      <c r="O19" s="2"/>
      <c r="P19" s="2"/>
      <c r="Q19" s="2"/>
      <c r="R19" s="2"/>
      <c r="S19" s="2"/>
      <c r="T19" s="2"/>
      <c r="U19" s="2"/>
      <c r="V19" s="2"/>
      <c r="W19" s="2"/>
      <c r="X19" s="2"/>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row>
    <row r="20" spans="1:105" x14ac:dyDescent="0.3">
      <c r="A20" s="2"/>
      <c r="B20" s="2"/>
      <c r="C20" s="2"/>
      <c r="D20" s="2"/>
      <c r="E20" s="2"/>
      <c r="F20" s="2"/>
      <c r="G20" s="2"/>
      <c r="H20" s="2"/>
      <c r="I20" s="2"/>
      <c r="J20" s="2"/>
      <c r="K20" s="2"/>
      <c r="L20" s="2"/>
      <c r="M20" s="2"/>
      <c r="N20" s="2"/>
      <c r="O20" s="2"/>
      <c r="P20" s="2"/>
      <c r="Q20" s="2"/>
      <c r="R20" s="2"/>
      <c r="S20" s="2"/>
      <c r="T20" s="2"/>
      <c r="U20" s="2"/>
      <c r="V20" s="2"/>
      <c r="W20" s="2"/>
      <c r="X20" s="2"/>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row>
    <row r="21" spans="1:105" x14ac:dyDescent="0.3">
      <c r="A21" s="2"/>
      <c r="B21" s="2"/>
      <c r="C21" s="2"/>
      <c r="D21" s="2"/>
      <c r="E21" s="2"/>
      <c r="F21" s="2"/>
      <c r="G21" s="2"/>
      <c r="H21" s="2"/>
      <c r="I21" s="2"/>
      <c r="J21" s="2"/>
      <c r="K21" s="2"/>
      <c r="L21" s="2"/>
      <c r="M21" s="2"/>
      <c r="N21" s="2"/>
      <c r="O21" s="2"/>
      <c r="P21" s="2"/>
      <c r="Q21" s="2"/>
      <c r="R21" s="2"/>
      <c r="S21" s="2"/>
      <c r="T21" s="2"/>
      <c r="U21" s="2"/>
      <c r="V21" s="2"/>
      <c r="W21" s="2"/>
      <c r="X21" s="2"/>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row>
    <row r="22" spans="1:105" x14ac:dyDescent="0.3">
      <c r="A22" s="2"/>
      <c r="B22" s="2"/>
      <c r="C22" s="2"/>
      <c r="D22" s="2"/>
      <c r="E22" s="2"/>
      <c r="F22" s="2"/>
      <c r="G22" s="2"/>
      <c r="H22" s="2"/>
      <c r="I22" s="2"/>
      <c r="J22" s="2"/>
      <c r="K22" s="2"/>
      <c r="L22" s="2"/>
      <c r="M22" s="2"/>
      <c r="N22" s="2"/>
      <c r="O22" s="2"/>
      <c r="P22" s="2"/>
      <c r="Q22" s="2"/>
      <c r="R22" s="2"/>
      <c r="S22" s="2"/>
      <c r="T22" s="2"/>
      <c r="U22" s="2"/>
      <c r="V22" s="2"/>
      <c r="W22" s="2"/>
      <c r="X22" s="2"/>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row>
    <row r="23" spans="1:105" x14ac:dyDescent="0.3">
      <c r="A23" s="2"/>
      <c r="B23" s="2"/>
      <c r="C23" s="2"/>
      <c r="D23" s="2"/>
      <c r="E23" s="2"/>
      <c r="F23" s="2"/>
      <c r="G23" s="2"/>
      <c r="H23" s="2"/>
      <c r="I23" s="2"/>
      <c r="J23" s="2"/>
      <c r="K23" s="2"/>
      <c r="L23" s="2"/>
      <c r="M23" s="2"/>
      <c r="N23" s="2"/>
      <c r="O23" s="2"/>
      <c r="P23" s="2"/>
      <c r="Q23" s="2"/>
      <c r="R23" s="2"/>
      <c r="S23" s="2"/>
      <c r="T23" s="2"/>
      <c r="U23" s="2"/>
      <c r="V23" s="2"/>
      <c r="W23" s="2"/>
      <c r="X23" s="2"/>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row>
    <row r="24" spans="1:105" x14ac:dyDescent="0.3">
      <c r="A24" s="2"/>
      <c r="B24" s="2"/>
      <c r="C24" s="2"/>
      <c r="D24" s="2"/>
      <c r="E24" s="2"/>
      <c r="F24" s="2"/>
      <c r="G24" s="2"/>
      <c r="H24" s="2"/>
      <c r="I24" s="2"/>
      <c r="J24" s="2"/>
      <c r="K24" s="2"/>
      <c r="L24" s="2"/>
      <c r="M24" s="2"/>
      <c r="N24" s="2"/>
      <c r="O24" s="2"/>
      <c r="P24" s="2"/>
      <c r="Q24" s="2"/>
      <c r="R24" s="2"/>
      <c r="S24" s="2"/>
      <c r="T24" s="2"/>
      <c r="U24" s="2"/>
      <c r="V24" s="2"/>
      <c r="W24" s="2"/>
      <c r="X24" s="2"/>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row>
    <row r="25" spans="1:105" ht="152.4"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row>
    <row r="26" spans="1:105" x14ac:dyDescent="0.3">
      <c r="A26" s="2"/>
      <c r="B26" s="2"/>
      <c r="C26" s="2"/>
      <c r="D26" s="2"/>
      <c r="E26" s="2"/>
      <c r="F26" s="2"/>
      <c r="G26" s="2"/>
      <c r="H26" s="2"/>
      <c r="I26" s="2"/>
      <c r="J26" s="2"/>
      <c r="K26" s="2"/>
      <c r="L26" s="2"/>
      <c r="M26" s="2"/>
      <c r="N26" s="2"/>
      <c r="O26" s="2"/>
      <c r="P26" s="2"/>
      <c r="Q26" s="2"/>
      <c r="R26" s="2"/>
      <c r="S26" s="2"/>
      <c r="T26" s="2"/>
      <c r="U26" s="2"/>
      <c r="V26" s="2"/>
      <c r="W26" s="2"/>
      <c r="X26" s="2"/>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row>
    <row r="27" spans="1:105" ht="23.4" x14ac:dyDescent="0.45">
      <c r="A27" s="2"/>
      <c r="B27" s="2"/>
      <c r="C27" s="39" t="s">
        <v>22</v>
      </c>
      <c r="D27" s="39" t="s">
        <v>21</v>
      </c>
      <c r="E27" s="38" t="s">
        <v>34</v>
      </c>
      <c r="F27" s="2"/>
      <c r="G27" s="2"/>
      <c r="H27" s="2"/>
      <c r="I27" s="2"/>
      <c r="J27" s="2"/>
      <c r="K27" s="2"/>
      <c r="L27" s="2"/>
      <c r="M27" s="2"/>
      <c r="N27" s="2"/>
      <c r="O27" s="2"/>
      <c r="P27" s="2"/>
      <c r="Q27" s="2"/>
      <c r="R27" s="2"/>
      <c r="S27" s="2"/>
      <c r="T27" s="2"/>
      <c r="U27" s="2"/>
      <c r="V27" s="2"/>
      <c r="W27" s="2"/>
      <c r="X27" s="2"/>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row>
    <row r="28" spans="1:105" ht="23.4" x14ac:dyDescent="0.45">
      <c r="A28" s="2"/>
      <c r="B28" s="2"/>
      <c r="C28" s="12">
        <v>5</v>
      </c>
      <c r="D28" s="46">
        <f>IF(C28&lt;1.7,"IOL cannot be set lower than 1.7 A",IF(C28&gt;8.5,"Choose an IOL below 8.5",VLOOKUP(ROUND(C28,3),N89:O119,2,TRUE)))</f>
        <v>10</v>
      </c>
      <c r="E28" s="47">
        <f>VLOOKUP(D28,T89:U119,2,TRUE)</f>
        <v>2.5</v>
      </c>
      <c r="F28" s="2"/>
      <c r="G28" s="2"/>
      <c r="H28" s="2"/>
      <c r="I28" s="2"/>
      <c r="J28" s="2"/>
      <c r="K28" s="2"/>
      <c r="L28" s="2"/>
      <c r="M28" s="2"/>
      <c r="N28" s="2"/>
      <c r="O28" s="2"/>
      <c r="P28" s="2"/>
      <c r="Q28" s="2"/>
      <c r="R28" s="2"/>
      <c r="S28" s="2"/>
      <c r="T28" s="2"/>
      <c r="U28" s="2"/>
      <c r="V28" s="2"/>
      <c r="W28" s="2"/>
      <c r="X28" s="2"/>
      <c r="Y28" s="37"/>
      <c r="Z28" s="37"/>
      <c r="AA28" s="37"/>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row>
    <row r="29" spans="1:105" ht="23.4" x14ac:dyDescent="0.45">
      <c r="A29" s="2"/>
      <c r="B29" s="2"/>
      <c r="C29" s="39" t="s">
        <v>23</v>
      </c>
      <c r="D29" s="39" t="s">
        <v>21</v>
      </c>
      <c r="E29" s="38" t="s">
        <v>35</v>
      </c>
      <c r="F29" s="2"/>
      <c r="G29" s="2"/>
      <c r="H29" s="2"/>
      <c r="I29" s="2"/>
      <c r="J29" s="2"/>
      <c r="K29" s="2"/>
      <c r="L29" s="2"/>
      <c r="M29" s="2"/>
      <c r="N29" s="2"/>
      <c r="O29" s="2"/>
      <c r="P29" s="2"/>
      <c r="Q29" s="2"/>
      <c r="R29" s="2"/>
      <c r="S29" s="2"/>
      <c r="T29" s="2"/>
      <c r="U29" s="2"/>
      <c r="V29" s="2"/>
      <c r="W29" s="2"/>
      <c r="X29" s="2"/>
      <c r="Y29" s="37"/>
      <c r="Z29" s="37"/>
      <c r="AA29" s="37"/>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row>
    <row r="30" spans="1:105" ht="23.4" x14ac:dyDescent="0.45">
      <c r="A30" s="2"/>
      <c r="B30" s="2"/>
      <c r="C30" s="12">
        <v>2.5</v>
      </c>
      <c r="D30" s="46">
        <f>IF(C30&lt;1.2,"ISC cannot be set lower than 1.2 A",IF(C30&gt;=4.71,"Choose an ISC below 4.7",VLOOKUP(ROUND(C30,3),Q89:R119,2,TRUE)))</f>
        <v>10</v>
      </c>
      <c r="E30" s="47">
        <f>VLOOKUP(D30,W89:X119,2,TRUE)</f>
        <v>5</v>
      </c>
      <c r="F30" s="2"/>
      <c r="G30" s="2"/>
      <c r="H30" s="2"/>
      <c r="I30" s="2"/>
      <c r="J30" s="2"/>
      <c r="K30" s="2"/>
      <c r="L30" s="2"/>
      <c r="M30" s="2"/>
      <c r="N30" s="2"/>
      <c r="O30" s="2"/>
      <c r="P30" s="2"/>
      <c r="Q30" s="2"/>
      <c r="R30" s="2"/>
      <c r="S30" s="2"/>
      <c r="T30" s="2"/>
      <c r="U30" s="2"/>
      <c r="V30" s="2"/>
      <c r="W30" s="2"/>
      <c r="X30" s="2"/>
      <c r="Y30" s="37"/>
      <c r="Z30" s="37"/>
      <c r="AA30" s="3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row>
    <row r="31" spans="1:105" x14ac:dyDescent="0.3">
      <c r="A31" s="2"/>
      <c r="B31" s="2"/>
      <c r="C31" s="2"/>
      <c r="D31" s="2"/>
      <c r="E31" s="2"/>
      <c r="F31" s="2"/>
      <c r="G31" s="2"/>
      <c r="H31" s="2"/>
      <c r="I31" s="2"/>
      <c r="J31" s="2"/>
      <c r="K31" s="2"/>
      <c r="L31" s="2"/>
      <c r="M31" s="2"/>
      <c r="N31" s="2"/>
      <c r="O31" s="2"/>
      <c r="P31" s="2"/>
      <c r="Q31" s="2"/>
      <c r="R31" s="2"/>
      <c r="S31" s="2"/>
      <c r="T31" s="2"/>
      <c r="U31" s="2"/>
      <c r="V31" s="2"/>
      <c r="W31" s="2"/>
      <c r="X31" s="2"/>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row>
    <row r="32" spans="1:105" x14ac:dyDescent="0.3">
      <c r="A32" s="2"/>
      <c r="B32" s="2"/>
      <c r="C32" s="2"/>
      <c r="D32" s="2"/>
      <c r="E32" s="2"/>
      <c r="F32" s="2"/>
      <c r="G32" s="2"/>
      <c r="H32" s="2"/>
      <c r="I32" s="2"/>
      <c r="J32" s="2"/>
      <c r="K32" s="2"/>
      <c r="L32" s="2"/>
      <c r="M32" s="2"/>
      <c r="N32" s="2"/>
      <c r="O32" s="2"/>
      <c r="P32" s="2"/>
      <c r="Q32" s="2"/>
      <c r="R32" s="2"/>
      <c r="S32" s="2"/>
      <c r="T32" s="2"/>
      <c r="U32" s="2"/>
      <c r="V32" s="2"/>
      <c r="W32" s="2"/>
      <c r="X32" s="2"/>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row>
    <row r="33" spans="1:105" x14ac:dyDescent="0.3">
      <c r="A33" s="2"/>
      <c r="B33" s="2"/>
      <c r="C33" s="2"/>
      <c r="D33" s="2"/>
      <c r="E33" s="2"/>
      <c r="F33" s="2"/>
      <c r="G33" s="2"/>
      <c r="H33" s="2"/>
      <c r="I33" s="2"/>
      <c r="J33" s="2"/>
      <c r="K33" s="2"/>
      <c r="L33" s="2"/>
      <c r="M33" s="2"/>
      <c r="N33" s="2"/>
      <c r="O33" s="2"/>
      <c r="P33" s="2"/>
      <c r="Q33" s="2"/>
      <c r="R33" s="2"/>
      <c r="S33" s="2"/>
      <c r="T33" s="2"/>
      <c r="U33" s="2"/>
      <c r="V33" s="2"/>
      <c r="W33" s="2"/>
      <c r="X33" s="2"/>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row>
    <row r="34" spans="1:105" x14ac:dyDescent="0.3">
      <c r="A34" s="2"/>
      <c r="B34" s="2"/>
      <c r="C34" s="2"/>
      <c r="D34" s="2"/>
      <c r="E34" s="2"/>
      <c r="F34" s="2"/>
      <c r="G34" s="2"/>
      <c r="H34" s="2"/>
      <c r="I34" s="2"/>
      <c r="J34" s="2"/>
      <c r="K34" s="2"/>
      <c r="L34" s="2"/>
      <c r="M34" s="2"/>
      <c r="N34" s="2"/>
      <c r="O34" s="2"/>
      <c r="P34" s="2"/>
      <c r="Q34" s="2"/>
      <c r="R34" s="2"/>
      <c r="S34" s="2"/>
      <c r="T34" s="2"/>
      <c r="U34" s="2"/>
      <c r="V34" s="2"/>
      <c r="W34" s="2"/>
      <c r="X34" s="2"/>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row>
    <row r="35" spans="1:105" x14ac:dyDescent="0.3">
      <c r="A35" s="2"/>
      <c r="B35" s="2"/>
      <c r="C35" s="2"/>
      <c r="D35" s="2"/>
      <c r="E35" s="2"/>
      <c r="F35" s="2"/>
      <c r="G35" s="2"/>
      <c r="H35" s="2"/>
      <c r="I35" s="2"/>
      <c r="J35" s="2"/>
      <c r="K35" s="2"/>
      <c r="L35" s="2"/>
      <c r="M35" s="2"/>
      <c r="N35" s="2"/>
      <c r="O35" s="2"/>
      <c r="P35" s="2"/>
      <c r="Q35" s="2"/>
      <c r="R35" s="2"/>
      <c r="S35" s="2"/>
      <c r="T35" s="2"/>
      <c r="U35" s="2"/>
      <c r="V35" s="2"/>
      <c r="W35" s="2"/>
      <c r="X35" s="2"/>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c r="CQ35" s="37"/>
      <c r="CR35" s="37"/>
      <c r="CS35" s="37"/>
      <c r="CT35" s="37"/>
      <c r="CU35" s="37"/>
      <c r="CV35" s="37"/>
      <c r="CW35" s="37"/>
      <c r="CX35" s="37"/>
      <c r="CY35" s="37"/>
      <c r="CZ35" s="37"/>
      <c r="DA35" s="37"/>
    </row>
    <row r="36" spans="1:105" x14ac:dyDescent="0.3">
      <c r="A36" s="2"/>
      <c r="B36" s="2"/>
      <c r="C36" s="2"/>
      <c r="D36" s="2"/>
      <c r="E36" s="2"/>
      <c r="F36" s="2"/>
      <c r="G36" s="2"/>
      <c r="H36" s="2"/>
      <c r="I36" s="2"/>
      <c r="J36" s="2"/>
      <c r="K36" s="2"/>
      <c r="L36" s="2"/>
      <c r="M36" s="2"/>
      <c r="N36" s="2"/>
      <c r="O36" s="2"/>
      <c r="P36" s="2"/>
      <c r="Q36" s="2"/>
      <c r="R36" s="2"/>
      <c r="S36" s="2"/>
      <c r="T36" s="2"/>
      <c r="U36" s="2"/>
      <c r="V36" s="2"/>
      <c r="W36" s="2"/>
      <c r="X36" s="2"/>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c r="CQ36" s="37"/>
      <c r="CR36" s="37"/>
      <c r="CS36" s="37"/>
      <c r="CT36" s="37"/>
      <c r="CU36" s="37"/>
      <c r="CV36" s="37"/>
      <c r="CW36" s="37"/>
      <c r="CX36" s="37"/>
      <c r="CY36" s="37"/>
      <c r="CZ36" s="37"/>
      <c r="DA36" s="37"/>
    </row>
    <row r="37" spans="1:105" x14ac:dyDescent="0.3">
      <c r="A37" s="2"/>
      <c r="B37" s="2"/>
      <c r="C37" s="2"/>
      <c r="D37" s="2"/>
      <c r="E37" s="2"/>
      <c r="F37" s="2"/>
      <c r="G37" s="2"/>
      <c r="H37" s="2"/>
      <c r="I37" s="2"/>
      <c r="J37" s="2"/>
      <c r="K37" s="2"/>
      <c r="L37" s="2"/>
      <c r="M37" s="2"/>
      <c r="N37" s="2"/>
      <c r="O37" s="2"/>
      <c r="P37" s="2"/>
      <c r="Q37" s="2"/>
      <c r="R37" s="2"/>
      <c r="S37" s="2"/>
      <c r="T37" s="2"/>
      <c r="U37" s="2"/>
      <c r="V37" s="2"/>
      <c r="W37" s="2"/>
      <c r="X37" s="2"/>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7"/>
      <c r="BU37" s="37"/>
      <c r="BV37" s="37"/>
      <c r="BW37" s="37"/>
      <c r="BX37" s="37"/>
      <c r="BY37" s="37"/>
      <c r="BZ37" s="37"/>
      <c r="CA37" s="37"/>
      <c r="CB37" s="37"/>
      <c r="CC37" s="37"/>
      <c r="CD37" s="37"/>
      <c r="CE37" s="37"/>
      <c r="CF37" s="37"/>
      <c r="CG37" s="37"/>
      <c r="CH37" s="37"/>
      <c r="CI37" s="37"/>
      <c r="CJ37" s="37"/>
      <c r="CK37" s="37"/>
      <c r="CL37" s="37"/>
      <c r="CM37" s="37"/>
      <c r="CN37" s="37"/>
      <c r="CO37" s="37"/>
      <c r="CP37" s="37"/>
      <c r="CQ37" s="37"/>
      <c r="CR37" s="37"/>
      <c r="CS37" s="37"/>
      <c r="CT37" s="37"/>
      <c r="CU37" s="37"/>
      <c r="CV37" s="37"/>
      <c r="CW37" s="37"/>
      <c r="CX37" s="37"/>
      <c r="CY37" s="37"/>
      <c r="CZ37" s="37"/>
      <c r="DA37" s="37"/>
    </row>
    <row r="38" spans="1:105" x14ac:dyDescent="0.3">
      <c r="A38" s="2"/>
      <c r="B38" s="2"/>
      <c r="C38" s="2"/>
      <c r="D38" s="2"/>
      <c r="E38" s="2"/>
      <c r="F38" s="2"/>
      <c r="G38" s="2"/>
      <c r="H38" s="2"/>
      <c r="I38" s="2"/>
      <c r="J38" s="2"/>
      <c r="K38" s="2"/>
      <c r="L38" s="2"/>
      <c r="M38" s="2"/>
      <c r="N38" s="2"/>
      <c r="O38" s="2"/>
      <c r="P38" s="2"/>
      <c r="Q38" s="2"/>
      <c r="R38" s="2"/>
      <c r="S38" s="2"/>
      <c r="T38" s="2"/>
      <c r="U38" s="2"/>
      <c r="V38" s="2"/>
      <c r="W38" s="2"/>
      <c r="X38" s="2"/>
      <c r="Y38" s="37"/>
      <c r="Z38" s="37"/>
      <c r="AA38" s="37"/>
      <c r="AB38" s="37"/>
      <c r="AC38" s="37"/>
      <c r="AD38" s="37"/>
      <c r="AE38" s="37"/>
      <c r="AF38" s="37"/>
      <c r="AG38" s="37"/>
      <c r="AH38" s="37"/>
      <c r="AI38" s="37"/>
      <c r="AJ38" s="37"/>
      <c r="AK38" s="37"/>
      <c r="AL38" s="37"/>
      <c r="AM38" s="37"/>
      <c r="AN38" s="37"/>
      <c r="AO38" s="37"/>
      <c r="AP38" s="37"/>
      <c r="AQ38" s="37"/>
      <c r="AR38" s="37"/>
      <c r="AS38" s="37"/>
      <c r="AT38" s="37"/>
      <c r="AU38" s="37"/>
      <c r="AV38" s="37"/>
      <c r="AW38" s="37"/>
      <c r="AX38" s="37"/>
      <c r="AY38" s="37"/>
      <c r="AZ38" s="37"/>
      <c r="BA38" s="37"/>
      <c r="BB38" s="37"/>
      <c r="BC38" s="37"/>
      <c r="BD38" s="37"/>
      <c r="BE38" s="37"/>
      <c r="BF38" s="37"/>
      <c r="BG38" s="37"/>
      <c r="BH38" s="37"/>
      <c r="BI38" s="37"/>
      <c r="BJ38" s="37"/>
      <c r="BK38" s="37"/>
      <c r="BL38" s="37"/>
      <c r="BM38" s="37"/>
      <c r="BN38" s="37"/>
      <c r="BO38" s="37"/>
      <c r="BP38" s="37"/>
      <c r="BQ38" s="37"/>
      <c r="BR38" s="37"/>
      <c r="BS38" s="37"/>
      <c r="BT38" s="37"/>
      <c r="BU38" s="37"/>
      <c r="BV38" s="37"/>
      <c r="BW38" s="37"/>
      <c r="BX38" s="37"/>
      <c r="BY38" s="37"/>
      <c r="BZ38" s="37"/>
      <c r="CA38" s="37"/>
      <c r="CB38" s="37"/>
      <c r="CC38" s="37"/>
      <c r="CD38" s="37"/>
      <c r="CE38" s="37"/>
      <c r="CF38" s="37"/>
      <c r="CG38" s="37"/>
      <c r="CH38" s="37"/>
      <c r="CI38" s="37"/>
      <c r="CJ38" s="37"/>
      <c r="CK38" s="37"/>
      <c r="CL38" s="37"/>
      <c r="CM38" s="37"/>
      <c r="CN38" s="37"/>
      <c r="CO38" s="37"/>
      <c r="CP38" s="37"/>
      <c r="CQ38" s="37"/>
      <c r="CR38" s="37"/>
      <c r="CS38" s="37"/>
      <c r="CT38" s="37"/>
      <c r="CU38" s="37"/>
      <c r="CV38" s="37"/>
      <c r="CW38" s="37"/>
      <c r="CX38" s="37"/>
      <c r="CY38" s="37"/>
      <c r="CZ38" s="37"/>
      <c r="DA38" s="37"/>
    </row>
    <row r="39" spans="1:105" x14ac:dyDescent="0.3">
      <c r="A39" s="2"/>
      <c r="B39" s="2"/>
      <c r="C39" s="2"/>
      <c r="D39" s="2"/>
      <c r="E39" s="2"/>
      <c r="F39" s="2"/>
      <c r="G39" s="2"/>
      <c r="H39" s="2"/>
      <c r="I39" s="2"/>
      <c r="J39" s="2"/>
      <c r="K39" s="2"/>
      <c r="L39" s="2"/>
      <c r="M39" s="2"/>
      <c r="N39" s="2"/>
      <c r="O39" s="2"/>
      <c r="P39" s="2"/>
      <c r="Q39" s="2"/>
      <c r="R39" s="2"/>
      <c r="S39" s="2"/>
      <c r="T39" s="2"/>
      <c r="U39" s="2"/>
      <c r="V39" s="2"/>
      <c r="W39" s="2"/>
      <c r="X39" s="2"/>
      <c r="Y39" s="37"/>
      <c r="Z39" s="37"/>
      <c r="AA39" s="37"/>
      <c r="AB39" s="37"/>
      <c r="AC39" s="37"/>
      <c r="AD39" s="37"/>
      <c r="AE39" s="37"/>
      <c r="AF39" s="37"/>
      <c r="AG39" s="37"/>
      <c r="AH39" s="37"/>
      <c r="AI39" s="37"/>
      <c r="AJ39" s="37"/>
      <c r="AK39" s="37"/>
      <c r="AL39" s="37"/>
      <c r="AM39" s="37"/>
      <c r="AN39" s="37"/>
      <c r="AO39" s="37"/>
      <c r="AP39" s="37"/>
      <c r="AQ39" s="37"/>
      <c r="AR39" s="37"/>
      <c r="AS39" s="37"/>
      <c r="AT39" s="37"/>
      <c r="AU39" s="37"/>
      <c r="AV39" s="37"/>
      <c r="AW39" s="37"/>
      <c r="AX39" s="37"/>
      <c r="AY39" s="37"/>
      <c r="AZ39" s="37"/>
      <c r="BA39" s="37"/>
      <c r="BB39" s="37"/>
      <c r="BC39" s="37"/>
      <c r="BD39" s="37"/>
      <c r="BE39" s="37"/>
      <c r="BF39" s="37"/>
      <c r="BG39" s="37"/>
      <c r="BH39" s="37"/>
      <c r="BI39" s="37"/>
      <c r="BJ39" s="37"/>
      <c r="BK39" s="37"/>
      <c r="BL39" s="37"/>
      <c r="BM39" s="37"/>
      <c r="BN39" s="37"/>
      <c r="BO39" s="37"/>
      <c r="BP39" s="37"/>
      <c r="BQ39" s="37"/>
      <c r="BR39" s="37"/>
      <c r="BS39" s="37"/>
      <c r="BT39" s="37"/>
      <c r="BU39" s="37"/>
      <c r="BV39" s="37"/>
      <c r="BW39" s="37"/>
      <c r="BX39" s="37"/>
      <c r="BY39" s="37"/>
      <c r="BZ39" s="37"/>
      <c r="CA39" s="37"/>
      <c r="CB39" s="37"/>
      <c r="CC39" s="37"/>
      <c r="CD39" s="37"/>
      <c r="CE39" s="37"/>
      <c r="CF39" s="37"/>
      <c r="CG39" s="37"/>
      <c r="CH39" s="37"/>
      <c r="CI39" s="37"/>
      <c r="CJ39" s="37"/>
      <c r="CK39" s="37"/>
      <c r="CL39" s="37"/>
      <c r="CM39" s="37"/>
      <c r="CN39" s="37"/>
      <c r="CO39" s="37"/>
      <c r="CP39" s="37"/>
      <c r="CQ39" s="37"/>
      <c r="CR39" s="37"/>
      <c r="CS39" s="37"/>
      <c r="CT39" s="37"/>
      <c r="CU39" s="37"/>
      <c r="CV39" s="37"/>
      <c r="CW39" s="37"/>
      <c r="CX39" s="37"/>
      <c r="CY39" s="37"/>
      <c r="CZ39" s="37"/>
      <c r="DA39" s="37"/>
    </row>
    <row r="40" spans="1:105" x14ac:dyDescent="0.3">
      <c r="A40" s="2"/>
      <c r="B40" s="2"/>
      <c r="C40" s="2"/>
      <c r="D40" s="2"/>
      <c r="E40" s="2"/>
      <c r="F40" s="2"/>
      <c r="G40" s="2"/>
      <c r="H40" s="2"/>
      <c r="I40" s="2"/>
      <c r="J40" s="2"/>
      <c r="K40" s="2"/>
      <c r="L40" s="2"/>
      <c r="M40" s="2"/>
      <c r="N40" s="2"/>
      <c r="O40" s="2"/>
      <c r="P40" s="2"/>
      <c r="Q40" s="2"/>
      <c r="R40" s="2"/>
      <c r="S40" s="2"/>
      <c r="T40" s="2"/>
      <c r="U40" s="2"/>
      <c r="V40" s="2"/>
      <c r="W40" s="2"/>
      <c r="X40" s="2"/>
      <c r="Y40" s="37"/>
      <c r="Z40" s="37"/>
      <c r="AA40" s="37"/>
      <c r="AB40" s="37"/>
      <c r="AC40" s="37"/>
      <c r="AD40" s="37"/>
      <c r="AE40" s="37"/>
      <c r="AF40" s="37"/>
      <c r="AG40" s="37"/>
      <c r="AH40" s="37"/>
      <c r="AI40" s="37"/>
      <c r="AJ40" s="37"/>
      <c r="AK40" s="37"/>
      <c r="AL40" s="37"/>
      <c r="AM40" s="37"/>
      <c r="AN40" s="37"/>
      <c r="AO40" s="37"/>
      <c r="AP40" s="37"/>
      <c r="AQ40" s="37"/>
      <c r="AR40" s="37"/>
      <c r="AS40" s="37"/>
      <c r="AT40" s="37"/>
      <c r="AU40" s="37"/>
      <c r="AV40" s="37"/>
      <c r="AW40" s="37"/>
      <c r="AX40" s="37"/>
      <c r="AY40" s="37"/>
      <c r="AZ40" s="37"/>
      <c r="BA40" s="37"/>
      <c r="BB40" s="37"/>
      <c r="BC40" s="37"/>
      <c r="BD40" s="37"/>
      <c r="BE40" s="37"/>
      <c r="BF40" s="37"/>
      <c r="BG40" s="37"/>
      <c r="BH40" s="37"/>
      <c r="BI40" s="37"/>
      <c r="BJ40" s="37"/>
      <c r="BK40" s="37"/>
      <c r="BL40" s="37"/>
      <c r="BM40" s="37"/>
      <c r="BN40" s="37"/>
      <c r="BO40" s="37"/>
      <c r="BP40" s="37"/>
      <c r="BQ40" s="37"/>
      <c r="BR40" s="37"/>
      <c r="BS40" s="37"/>
      <c r="BT40" s="37"/>
      <c r="BU40" s="37"/>
      <c r="BV40" s="37"/>
      <c r="BW40" s="37"/>
      <c r="BX40" s="37"/>
      <c r="BY40" s="37"/>
      <c r="BZ40" s="37"/>
      <c r="CA40" s="37"/>
      <c r="CB40" s="37"/>
      <c r="CC40" s="37"/>
      <c r="CD40" s="37"/>
      <c r="CE40" s="37"/>
      <c r="CF40" s="37"/>
      <c r="CG40" s="37"/>
      <c r="CH40" s="37"/>
      <c r="CI40" s="37"/>
      <c r="CJ40" s="37"/>
      <c r="CK40" s="37"/>
      <c r="CL40" s="37"/>
      <c r="CM40" s="37"/>
      <c r="CN40" s="37"/>
      <c r="CO40" s="37"/>
      <c r="CP40" s="37"/>
      <c r="CQ40" s="37"/>
      <c r="CR40" s="37"/>
      <c r="CS40" s="37"/>
      <c r="CT40" s="37"/>
      <c r="CU40" s="37"/>
      <c r="CV40" s="37"/>
      <c r="CW40" s="37"/>
      <c r="CX40" s="37"/>
      <c r="CY40" s="37"/>
      <c r="CZ40" s="37"/>
      <c r="DA40" s="37"/>
    </row>
    <row r="41" spans="1:105" x14ac:dyDescent="0.3">
      <c r="A41" s="2"/>
      <c r="B41" s="2"/>
      <c r="C41" s="2"/>
      <c r="D41" s="2"/>
      <c r="E41" s="2"/>
      <c r="F41" s="2"/>
      <c r="G41" s="2"/>
      <c r="H41" s="2"/>
      <c r="I41" s="2"/>
      <c r="J41" s="2"/>
      <c r="K41" s="2"/>
      <c r="L41" s="2"/>
      <c r="M41" s="2"/>
      <c r="N41" s="2"/>
      <c r="O41" s="2"/>
      <c r="P41" s="2"/>
      <c r="Q41" s="2"/>
      <c r="R41" s="2"/>
      <c r="S41" s="2"/>
      <c r="T41" s="2"/>
      <c r="U41" s="2"/>
      <c r="V41" s="2"/>
      <c r="W41" s="2"/>
      <c r="X41" s="2"/>
      <c r="Y41" s="37"/>
      <c r="Z41" s="37"/>
      <c r="AA41" s="37"/>
      <c r="AB41" s="37"/>
      <c r="AC41" s="37"/>
      <c r="AD41" s="37"/>
      <c r="AE41" s="37"/>
      <c r="AF41" s="37"/>
      <c r="AG41" s="37"/>
      <c r="AH41" s="37"/>
      <c r="AI41" s="37"/>
      <c r="AJ41" s="37"/>
      <c r="AK41" s="37"/>
      <c r="AL41" s="37"/>
      <c r="AM41" s="37"/>
      <c r="AN41" s="37"/>
      <c r="AO41" s="37"/>
      <c r="AP41" s="37"/>
      <c r="AQ41" s="37"/>
      <c r="AR41" s="37"/>
      <c r="AS41" s="37"/>
      <c r="AT41" s="37"/>
      <c r="AU41" s="37"/>
      <c r="AV41" s="37"/>
      <c r="AW41" s="37"/>
      <c r="AX41" s="37"/>
      <c r="AY41" s="37"/>
      <c r="AZ41" s="37"/>
      <c r="BA41" s="37"/>
      <c r="BB41" s="37"/>
      <c r="BC41" s="37"/>
      <c r="BD41" s="37"/>
      <c r="BE41" s="37"/>
      <c r="BF41" s="37"/>
      <c r="BG41" s="37"/>
      <c r="BH41" s="37"/>
      <c r="BI41" s="37"/>
      <c r="BJ41" s="37"/>
      <c r="BK41" s="37"/>
      <c r="BL41" s="37"/>
      <c r="BM41" s="37"/>
      <c r="BN41" s="37"/>
      <c r="BO41" s="37"/>
      <c r="BP41" s="37"/>
      <c r="BQ41" s="37"/>
      <c r="BR41" s="37"/>
      <c r="BS41" s="37"/>
      <c r="BT41" s="37"/>
      <c r="BU41" s="37"/>
      <c r="BV41" s="37"/>
      <c r="BW41" s="37"/>
      <c r="BX41" s="37"/>
      <c r="BY41" s="37"/>
      <c r="BZ41" s="37"/>
      <c r="CA41" s="37"/>
      <c r="CB41" s="37"/>
      <c r="CC41" s="37"/>
      <c r="CD41" s="37"/>
      <c r="CE41" s="37"/>
      <c r="CF41" s="37"/>
      <c r="CG41" s="37"/>
      <c r="CH41" s="37"/>
      <c r="CI41" s="37"/>
      <c r="CJ41" s="37"/>
      <c r="CK41" s="37"/>
      <c r="CL41" s="37"/>
      <c r="CM41" s="37"/>
      <c r="CN41" s="37"/>
      <c r="CO41" s="37"/>
      <c r="CP41" s="37"/>
      <c r="CQ41" s="37"/>
      <c r="CR41" s="37"/>
      <c r="CS41" s="37"/>
      <c r="CT41" s="37"/>
      <c r="CU41" s="37"/>
      <c r="CV41" s="37"/>
      <c r="CW41" s="37"/>
      <c r="CX41" s="37"/>
      <c r="CY41" s="37"/>
      <c r="CZ41" s="37"/>
      <c r="DA41" s="37"/>
    </row>
    <row r="42" spans="1:105" x14ac:dyDescent="0.3">
      <c r="A42" s="2"/>
      <c r="B42" s="2"/>
      <c r="C42" s="2"/>
      <c r="D42" s="2"/>
      <c r="E42" s="2"/>
      <c r="F42" s="2"/>
      <c r="G42" s="2"/>
      <c r="H42" s="2"/>
      <c r="I42" s="2"/>
      <c r="J42" s="2"/>
      <c r="K42" s="2"/>
      <c r="L42" s="2"/>
      <c r="M42" s="2"/>
      <c r="N42" s="2"/>
      <c r="O42" s="2"/>
      <c r="P42" s="2"/>
      <c r="Q42" s="2"/>
      <c r="R42" s="2"/>
      <c r="S42" s="2"/>
      <c r="T42" s="2"/>
      <c r="U42" s="2"/>
      <c r="V42" s="2"/>
      <c r="W42" s="2"/>
      <c r="X42" s="2"/>
      <c r="Y42" s="37"/>
      <c r="Z42" s="37"/>
      <c r="AA42" s="37"/>
      <c r="AB42" s="37"/>
      <c r="AC42" s="37"/>
      <c r="AD42" s="37"/>
      <c r="AE42" s="37"/>
      <c r="AF42" s="37"/>
      <c r="AG42" s="37"/>
      <c r="AH42" s="37"/>
      <c r="AI42" s="37"/>
      <c r="AJ42" s="37"/>
      <c r="AK42" s="37"/>
      <c r="AL42" s="37"/>
      <c r="AM42" s="37"/>
      <c r="AN42" s="37"/>
      <c r="AO42" s="37"/>
      <c r="AP42" s="37"/>
      <c r="AQ42" s="37"/>
      <c r="AR42" s="37"/>
      <c r="AS42" s="37"/>
      <c r="AT42" s="37"/>
      <c r="AU42" s="37"/>
      <c r="AV42" s="37"/>
      <c r="AW42" s="37"/>
      <c r="AX42" s="37"/>
      <c r="AY42" s="37"/>
      <c r="AZ42" s="37"/>
      <c r="BA42" s="37"/>
      <c r="BB42" s="37"/>
      <c r="BC42" s="37"/>
      <c r="BD42" s="37"/>
      <c r="BE42" s="37"/>
      <c r="BF42" s="37"/>
      <c r="BG42" s="37"/>
      <c r="BH42" s="37"/>
      <c r="BI42" s="37"/>
      <c r="BJ42" s="37"/>
      <c r="BK42" s="37"/>
      <c r="BL42" s="37"/>
      <c r="BM42" s="37"/>
      <c r="BN42" s="37"/>
      <c r="BO42" s="37"/>
      <c r="BP42" s="37"/>
      <c r="BQ42" s="37"/>
      <c r="BR42" s="37"/>
      <c r="BS42" s="37"/>
      <c r="BT42" s="37"/>
      <c r="BU42" s="37"/>
      <c r="BV42" s="37"/>
      <c r="BW42" s="37"/>
      <c r="BX42" s="37"/>
      <c r="BY42" s="37"/>
      <c r="BZ42" s="37"/>
      <c r="CA42" s="37"/>
      <c r="CB42" s="37"/>
      <c r="CC42" s="37"/>
      <c r="CD42" s="37"/>
      <c r="CE42" s="37"/>
      <c r="CF42" s="37"/>
      <c r="CG42" s="37"/>
      <c r="CH42" s="37"/>
      <c r="CI42" s="37"/>
      <c r="CJ42" s="37"/>
      <c r="CK42" s="37"/>
      <c r="CL42" s="37"/>
      <c r="CM42" s="37"/>
      <c r="CN42" s="37"/>
      <c r="CO42" s="37"/>
      <c r="CP42" s="37"/>
      <c r="CQ42" s="37"/>
      <c r="CR42" s="37"/>
      <c r="CS42" s="37"/>
      <c r="CT42" s="37"/>
      <c r="CU42" s="37"/>
      <c r="CV42" s="37"/>
      <c r="CW42" s="37"/>
      <c r="CX42" s="37"/>
      <c r="CY42" s="37"/>
      <c r="CZ42" s="37"/>
      <c r="DA42" s="37"/>
    </row>
    <row r="43" spans="1:105" x14ac:dyDescent="0.3">
      <c r="A43" s="2"/>
      <c r="B43" s="2"/>
      <c r="C43" s="2"/>
      <c r="D43" s="2"/>
      <c r="E43" s="2"/>
      <c r="F43" s="2"/>
      <c r="G43" s="2"/>
      <c r="H43" s="2"/>
      <c r="I43" s="2"/>
      <c r="J43" s="2"/>
      <c r="K43" s="2"/>
      <c r="L43" s="2"/>
      <c r="M43" s="2"/>
      <c r="N43" s="2"/>
      <c r="O43" s="2"/>
      <c r="P43" s="2"/>
      <c r="Q43" s="2"/>
      <c r="R43" s="2"/>
      <c r="S43" s="2"/>
      <c r="T43" s="2"/>
      <c r="U43" s="2"/>
      <c r="V43" s="2"/>
      <c r="W43" s="2"/>
      <c r="X43" s="2"/>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c r="BC43" s="37"/>
      <c r="BD43" s="37"/>
      <c r="BE43" s="37"/>
      <c r="BF43" s="37"/>
      <c r="BG43" s="37"/>
      <c r="BH43" s="37"/>
      <c r="BI43" s="37"/>
      <c r="BJ43" s="37"/>
      <c r="BK43" s="37"/>
      <c r="BL43" s="37"/>
      <c r="BM43" s="37"/>
      <c r="BN43" s="37"/>
      <c r="BO43" s="37"/>
      <c r="BP43" s="37"/>
      <c r="BQ43" s="37"/>
      <c r="BR43" s="37"/>
      <c r="BS43" s="37"/>
      <c r="BT43" s="37"/>
      <c r="BU43" s="37"/>
      <c r="BV43" s="37"/>
      <c r="BW43" s="37"/>
      <c r="BX43" s="37"/>
      <c r="BY43" s="37"/>
      <c r="BZ43" s="37"/>
      <c r="CA43" s="37"/>
      <c r="CB43" s="37"/>
      <c r="CC43" s="37"/>
      <c r="CD43" s="37"/>
      <c r="CE43" s="37"/>
      <c r="CF43" s="37"/>
      <c r="CG43" s="37"/>
      <c r="CH43" s="37"/>
      <c r="CI43" s="37"/>
      <c r="CJ43" s="37"/>
      <c r="CK43" s="37"/>
      <c r="CL43" s="37"/>
      <c r="CM43" s="37"/>
      <c r="CN43" s="37"/>
      <c r="CO43" s="37"/>
      <c r="CP43" s="37"/>
      <c r="CQ43" s="37"/>
      <c r="CR43" s="37"/>
      <c r="CS43" s="37"/>
      <c r="CT43" s="37"/>
      <c r="CU43" s="37"/>
      <c r="CV43" s="37"/>
      <c r="CW43" s="37"/>
      <c r="CX43" s="37"/>
      <c r="CY43" s="37"/>
      <c r="CZ43" s="37"/>
      <c r="DA43" s="37"/>
    </row>
    <row r="44" spans="1:105" x14ac:dyDescent="0.3">
      <c r="A44" s="2"/>
      <c r="B44" s="2"/>
      <c r="C44" s="2"/>
      <c r="D44" s="2"/>
      <c r="E44" s="2"/>
      <c r="F44" s="2"/>
      <c r="G44" s="2"/>
      <c r="H44" s="2"/>
      <c r="I44" s="2"/>
      <c r="J44" s="2"/>
      <c r="K44" s="2"/>
      <c r="L44" s="2"/>
      <c r="M44" s="2"/>
      <c r="N44" s="2"/>
      <c r="O44" s="2"/>
      <c r="P44" s="2"/>
      <c r="Q44" s="2"/>
      <c r="R44" s="2"/>
      <c r="S44" s="2"/>
      <c r="T44" s="2"/>
      <c r="U44" s="2"/>
      <c r="V44" s="2"/>
      <c r="W44" s="2"/>
      <c r="X44" s="2"/>
      <c r="Y44" s="37"/>
      <c r="Z44" s="37"/>
      <c r="AA44" s="37"/>
      <c r="AB44" s="37"/>
      <c r="AC44" s="37"/>
      <c r="AD44" s="37"/>
      <c r="AE44" s="37"/>
      <c r="AF44" s="37"/>
      <c r="AG44" s="37"/>
      <c r="AH44" s="37"/>
      <c r="AI44" s="37"/>
      <c r="AJ44" s="37"/>
      <c r="AK44" s="37"/>
      <c r="AL44" s="37"/>
      <c r="AM44" s="37"/>
      <c r="AN44" s="37"/>
      <c r="AO44" s="37"/>
      <c r="AP44" s="37"/>
      <c r="AQ44" s="37"/>
      <c r="AR44" s="37"/>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7"/>
      <c r="BU44" s="37"/>
      <c r="BV44" s="37"/>
      <c r="BW44" s="37"/>
      <c r="BX44" s="37"/>
      <c r="BY44" s="37"/>
      <c r="BZ44" s="37"/>
      <c r="CA44" s="37"/>
      <c r="CB44" s="37"/>
      <c r="CC44" s="37"/>
      <c r="CD44" s="37"/>
      <c r="CE44" s="37"/>
      <c r="CF44" s="37"/>
      <c r="CG44" s="37"/>
      <c r="CH44" s="37"/>
      <c r="CI44" s="37"/>
      <c r="CJ44" s="37"/>
      <c r="CK44" s="37"/>
      <c r="CL44" s="37"/>
      <c r="CM44" s="37"/>
      <c r="CN44" s="37"/>
      <c r="CO44" s="37"/>
      <c r="CP44" s="37"/>
      <c r="CQ44" s="37"/>
      <c r="CR44" s="37"/>
      <c r="CS44" s="37"/>
      <c r="CT44" s="37"/>
      <c r="CU44" s="37"/>
      <c r="CV44" s="37"/>
      <c r="CW44" s="37"/>
      <c r="CX44" s="37"/>
      <c r="CY44" s="37"/>
      <c r="CZ44" s="37"/>
      <c r="DA44" s="37"/>
    </row>
    <row r="45" spans="1:105" x14ac:dyDescent="0.3">
      <c r="A45" s="2"/>
      <c r="B45" s="2"/>
      <c r="C45" s="2"/>
      <c r="D45" s="2"/>
      <c r="E45" s="2"/>
      <c r="F45" s="2"/>
      <c r="G45" s="2"/>
      <c r="H45" s="2"/>
      <c r="I45" s="2"/>
      <c r="J45" s="2"/>
      <c r="K45" s="2"/>
      <c r="L45" s="2"/>
      <c r="M45" s="2"/>
      <c r="N45" s="2"/>
      <c r="O45" s="2"/>
      <c r="P45" s="2"/>
      <c r="Q45" s="2"/>
      <c r="R45" s="2"/>
      <c r="S45" s="2"/>
      <c r="T45" s="2"/>
      <c r="U45" s="2"/>
      <c r="V45" s="2"/>
      <c r="W45" s="2"/>
      <c r="X45" s="2"/>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row>
    <row r="46" spans="1:105" x14ac:dyDescent="0.3">
      <c r="A46" s="2"/>
      <c r="B46" s="2"/>
      <c r="C46" s="2"/>
      <c r="D46" s="2"/>
      <c r="E46" s="2"/>
      <c r="F46" s="2"/>
      <c r="G46" s="2"/>
      <c r="H46" s="2"/>
      <c r="I46" s="2"/>
      <c r="J46" s="2"/>
      <c r="K46" s="2"/>
      <c r="L46" s="2"/>
      <c r="M46" s="2"/>
      <c r="N46" s="2"/>
      <c r="O46" s="2"/>
      <c r="P46" s="2"/>
      <c r="Q46" s="2"/>
      <c r="R46" s="2"/>
      <c r="S46" s="2"/>
      <c r="T46" s="2"/>
      <c r="U46" s="2"/>
      <c r="V46" s="2"/>
      <c r="W46" s="2"/>
      <c r="X46" s="2"/>
      <c r="Y46" s="37"/>
      <c r="Z46" s="37"/>
      <c r="AA46" s="37"/>
      <c r="AB46" s="37"/>
      <c r="AC46" s="37"/>
      <c r="AD46" s="37"/>
      <c r="AE46" s="37"/>
      <c r="AF46" s="37"/>
      <c r="AG46" s="37"/>
      <c r="AH46" s="37"/>
      <c r="AI46" s="37"/>
      <c r="AJ46" s="37"/>
      <c r="AK46" s="37"/>
      <c r="AL46" s="37"/>
      <c r="AM46" s="37"/>
      <c r="AN46" s="37"/>
      <c r="AO46" s="37"/>
      <c r="AP46" s="37"/>
      <c r="AQ46" s="37"/>
      <c r="AR46" s="37"/>
      <c r="AS46" s="37"/>
      <c r="AT46" s="37"/>
      <c r="AU46" s="37"/>
      <c r="AV46" s="37"/>
      <c r="AW46" s="37"/>
      <c r="AX46" s="37"/>
      <c r="AY46" s="37"/>
      <c r="AZ46" s="37"/>
      <c r="BA46" s="37"/>
      <c r="BB46" s="37"/>
      <c r="BC46" s="37"/>
      <c r="BD46" s="37"/>
      <c r="BE46" s="37"/>
      <c r="BF46" s="37"/>
      <c r="BG46" s="37"/>
      <c r="BH46" s="37"/>
      <c r="BI46" s="37"/>
      <c r="BJ46" s="37"/>
      <c r="BK46" s="37"/>
      <c r="BL46" s="37"/>
      <c r="BM46" s="37"/>
      <c r="BN46" s="37"/>
      <c r="BO46" s="37"/>
      <c r="BP46" s="37"/>
      <c r="BQ46" s="37"/>
      <c r="BR46" s="37"/>
      <c r="BS46" s="37"/>
      <c r="BT46" s="37"/>
      <c r="BU46" s="37"/>
      <c r="BV46" s="37"/>
      <c r="BW46" s="37"/>
      <c r="BX46" s="37"/>
      <c r="BY46" s="37"/>
      <c r="BZ46" s="37"/>
      <c r="CA46" s="37"/>
      <c r="CB46" s="37"/>
      <c r="CC46" s="37"/>
      <c r="CD46" s="37"/>
      <c r="CE46" s="37"/>
      <c r="CF46" s="37"/>
      <c r="CG46" s="37"/>
      <c r="CH46" s="37"/>
      <c r="CI46" s="37"/>
      <c r="CJ46" s="37"/>
      <c r="CK46" s="37"/>
      <c r="CL46" s="37"/>
      <c r="CM46" s="37"/>
      <c r="CN46" s="37"/>
      <c r="CO46" s="37"/>
      <c r="CP46" s="37"/>
      <c r="CQ46" s="37"/>
      <c r="CR46" s="37"/>
      <c r="CS46" s="37"/>
      <c r="CT46" s="37"/>
      <c r="CU46" s="37"/>
      <c r="CV46" s="37"/>
      <c r="CW46" s="37"/>
      <c r="CX46" s="37"/>
      <c r="CY46" s="37"/>
      <c r="CZ46" s="37"/>
      <c r="DA46" s="37"/>
    </row>
    <row r="47" spans="1:105" x14ac:dyDescent="0.3">
      <c r="A47" s="2"/>
      <c r="B47" s="2"/>
      <c r="C47" s="2"/>
      <c r="D47" s="2"/>
      <c r="E47" s="2"/>
      <c r="F47" s="2"/>
      <c r="G47" s="2"/>
      <c r="H47" s="2"/>
      <c r="I47" s="2"/>
      <c r="J47" s="2"/>
      <c r="K47" s="2"/>
      <c r="L47" s="2"/>
      <c r="M47" s="2"/>
      <c r="N47" s="2"/>
      <c r="O47" s="2"/>
      <c r="P47" s="2"/>
      <c r="Q47" s="2"/>
      <c r="R47" s="2"/>
      <c r="S47" s="2"/>
      <c r="T47" s="2"/>
      <c r="U47" s="2"/>
      <c r="V47" s="2"/>
      <c r="W47" s="2"/>
      <c r="X47" s="2"/>
      <c r="Y47" s="37"/>
      <c r="Z47" s="37"/>
      <c r="AA47" s="37"/>
      <c r="AB47" s="37"/>
      <c r="AC47" s="37"/>
      <c r="AD47" s="37"/>
      <c r="AE47" s="37"/>
      <c r="AF47" s="37"/>
      <c r="AG47" s="37"/>
      <c r="AH47" s="37"/>
      <c r="AI47" s="37"/>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37"/>
      <c r="BR47" s="37"/>
      <c r="BS47" s="37"/>
      <c r="BT47" s="37"/>
      <c r="BU47" s="37"/>
      <c r="BV47" s="37"/>
      <c r="BW47" s="37"/>
      <c r="BX47" s="37"/>
      <c r="BY47" s="37"/>
      <c r="BZ47" s="37"/>
      <c r="CA47" s="37"/>
      <c r="CB47" s="37"/>
      <c r="CC47" s="37"/>
      <c r="CD47" s="37"/>
      <c r="CE47" s="37"/>
      <c r="CF47" s="37"/>
      <c r="CG47" s="37"/>
      <c r="CH47" s="37"/>
      <c r="CI47" s="37"/>
      <c r="CJ47" s="37"/>
      <c r="CK47" s="37"/>
      <c r="CL47" s="37"/>
      <c r="CM47" s="37"/>
      <c r="CN47" s="37"/>
      <c r="CO47" s="37"/>
      <c r="CP47" s="37"/>
      <c r="CQ47" s="37"/>
      <c r="CR47" s="37"/>
      <c r="CS47" s="37"/>
      <c r="CT47" s="37"/>
      <c r="CU47" s="37"/>
      <c r="CV47" s="37"/>
      <c r="CW47" s="37"/>
      <c r="CX47" s="37"/>
      <c r="CY47" s="37"/>
      <c r="CZ47" s="37"/>
      <c r="DA47" s="37"/>
    </row>
    <row r="48" spans="1:105" x14ac:dyDescent="0.3">
      <c r="A48" s="2"/>
      <c r="B48" s="2"/>
      <c r="C48" s="2"/>
      <c r="D48" s="2"/>
      <c r="E48" s="2"/>
      <c r="F48" s="2"/>
      <c r="G48" s="2"/>
      <c r="H48" s="2"/>
      <c r="I48" s="2"/>
      <c r="J48" s="2"/>
      <c r="K48" s="2"/>
      <c r="L48" s="2"/>
      <c r="M48" s="2"/>
      <c r="N48" s="2"/>
      <c r="O48" s="2"/>
      <c r="P48" s="2"/>
      <c r="Q48" s="2"/>
      <c r="R48" s="2"/>
      <c r="S48" s="2"/>
      <c r="T48" s="2"/>
      <c r="U48" s="2"/>
      <c r="V48" s="2"/>
      <c r="W48" s="2"/>
      <c r="X48" s="2"/>
      <c r="Y48" s="37"/>
      <c r="Z48" s="37"/>
      <c r="AA48" s="37"/>
      <c r="AB48" s="37"/>
      <c r="AC48" s="37"/>
      <c r="AD48" s="37"/>
      <c r="AE48" s="37"/>
      <c r="AF48" s="37"/>
      <c r="AG48" s="37"/>
      <c r="AH48" s="37"/>
      <c r="AI48" s="37"/>
      <c r="AJ48" s="37"/>
      <c r="AK48" s="37"/>
      <c r="AL48" s="37"/>
      <c r="AM48" s="37"/>
      <c r="AN48" s="37"/>
      <c r="AO48" s="37"/>
      <c r="AP48" s="37"/>
      <c r="AQ48" s="37"/>
      <c r="AR48" s="37"/>
      <c r="AS48" s="37"/>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37"/>
      <c r="BS48" s="37"/>
      <c r="BT48" s="37"/>
      <c r="BU48" s="37"/>
      <c r="BV48" s="37"/>
      <c r="BW48" s="37"/>
      <c r="BX48" s="37"/>
      <c r="BY48" s="37"/>
      <c r="BZ48" s="37"/>
      <c r="CA48" s="37"/>
      <c r="CB48" s="37"/>
      <c r="CC48" s="37"/>
      <c r="CD48" s="37"/>
      <c r="CE48" s="37"/>
      <c r="CF48" s="37"/>
      <c r="CG48" s="37"/>
      <c r="CH48" s="37"/>
      <c r="CI48" s="37"/>
      <c r="CJ48" s="37"/>
      <c r="CK48" s="37"/>
      <c r="CL48" s="37"/>
      <c r="CM48" s="37"/>
      <c r="CN48" s="37"/>
      <c r="CO48" s="37"/>
      <c r="CP48" s="37"/>
      <c r="CQ48" s="37"/>
      <c r="CR48" s="37"/>
      <c r="CS48" s="37"/>
      <c r="CT48" s="37"/>
      <c r="CU48" s="37"/>
      <c r="CV48" s="37"/>
      <c r="CW48" s="37"/>
      <c r="CX48" s="37"/>
      <c r="CY48" s="37"/>
      <c r="CZ48" s="37"/>
      <c r="DA48" s="37"/>
    </row>
    <row r="49" spans="1:105" x14ac:dyDescent="0.3">
      <c r="A49" s="2"/>
      <c r="B49" s="2"/>
      <c r="C49" s="2"/>
      <c r="D49" s="2"/>
      <c r="E49" s="2"/>
      <c r="F49" s="2"/>
      <c r="G49" s="2"/>
      <c r="H49" s="2"/>
      <c r="I49" s="2"/>
      <c r="J49" s="2"/>
      <c r="K49" s="2"/>
      <c r="L49" s="2"/>
      <c r="M49" s="2"/>
      <c r="N49" s="2"/>
      <c r="O49" s="2"/>
      <c r="P49" s="2"/>
      <c r="Q49" s="2"/>
      <c r="R49" s="2"/>
      <c r="S49" s="2"/>
      <c r="T49" s="2"/>
      <c r="U49" s="2"/>
      <c r="V49" s="2"/>
      <c r="W49" s="2"/>
      <c r="X49" s="2"/>
      <c r="Y49" s="37"/>
      <c r="Z49" s="37"/>
      <c r="AA49" s="37"/>
      <c r="AB49" s="37"/>
      <c r="AC49" s="37"/>
      <c r="AD49" s="37"/>
      <c r="AE49" s="37"/>
      <c r="AF49" s="37"/>
      <c r="AG49" s="37"/>
      <c r="AH49" s="37"/>
      <c r="AI49" s="37"/>
      <c r="AJ49" s="37"/>
      <c r="AK49" s="37"/>
      <c r="AL49" s="37"/>
      <c r="AM49" s="37"/>
      <c r="AN49" s="37"/>
      <c r="AO49" s="37"/>
      <c r="AP49" s="37"/>
      <c r="AQ49" s="37"/>
      <c r="AR49" s="37"/>
      <c r="AS49" s="37"/>
      <c r="AT49" s="37"/>
      <c r="AU49" s="37"/>
      <c r="AV49" s="37"/>
      <c r="AW49" s="37"/>
      <c r="AX49" s="37"/>
      <c r="AY49" s="37"/>
      <c r="AZ49" s="37"/>
      <c r="BA49" s="37"/>
      <c r="BB49" s="37"/>
      <c r="BC49" s="37"/>
      <c r="BD49" s="37"/>
      <c r="BE49" s="37"/>
      <c r="BF49" s="37"/>
      <c r="BG49" s="37"/>
      <c r="BH49" s="37"/>
      <c r="BI49" s="37"/>
      <c r="BJ49" s="37"/>
      <c r="BK49" s="37"/>
      <c r="BL49" s="37"/>
      <c r="BM49" s="37"/>
      <c r="BN49" s="37"/>
      <c r="BO49" s="37"/>
      <c r="BP49" s="37"/>
      <c r="BQ49" s="37"/>
      <c r="BR49" s="37"/>
      <c r="BS49" s="37"/>
      <c r="BT49" s="37"/>
      <c r="BU49" s="37"/>
      <c r="BV49" s="37"/>
      <c r="BW49" s="37"/>
      <c r="BX49" s="37"/>
      <c r="BY49" s="37"/>
      <c r="BZ49" s="37"/>
      <c r="CA49" s="37"/>
      <c r="CB49" s="37"/>
      <c r="CC49" s="37"/>
      <c r="CD49" s="37"/>
      <c r="CE49" s="37"/>
      <c r="CF49" s="37"/>
      <c r="CG49" s="37"/>
      <c r="CH49" s="37"/>
      <c r="CI49" s="37"/>
      <c r="CJ49" s="37"/>
      <c r="CK49" s="37"/>
      <c r="CL49" s="37"/>
      <c r="CM49" s="37"/>
      <c r="CN49" s="37"/>
      <c r="CO49" s="37"/>
      <c r="CP49" s="37"/>
      <c r="CQ49" s="37"/>
      <c r="CR49" s="37"/>
      <c r="CS49" s="37"/>
      <c r="CT49" s="37"/>
      <c r="CU49" s="37"/>
      <c r="CV49" s="37"/>
      <c r="CW49" s="37"/>
      <c r="CX49" s="37"/>
      <c r="CY49" s="37"/>
      <c r="CZ49" s="37"/>
      <c r="DA49" s="37"/>
    </row>
    <row r="50" spans="1:105" x14ac:dyDescent="0.3">
      <c r="A50" s="2"/>
      <c r="B50" s="2"/>
      <c r="C50" s="2"/>
      <c r="D50" s="2"/>
      <c r="E50" s="2"/>
      <c r="F50" s="2"/>
      <c r="G50" s="2"/>
      <c r="H50" s="2"/>
      <c r="I50" s="2"/>
      <c r="J50" s="2"/>
      <c r="K50" s="2"/>
      <c r="L50" s="2"/>
      <c r="M50" s="2"/>
      <c r="N50" s="2"/>
      <c r="O50" s="2"/>
      <c r="P50" s="2"/>
      <c r="Q50" s="2"/>
      <c r="R50" s="2"/>
      <c r="S50" s="2"/>
      <c r="T50" s="2"/>
      <c r="U50" s="2"/>
      <c r="V50" s="2"/>
      <c r="W50" s="2"/>
      <c r="X50" s="2"/>
      <c r="Y50" s="37"/>
      <c r="Z50" s="37"/>
      <c r="AA50" s="37"/>
      <c r="AB50" s="37"/>
      <c r="AC50" s="37"/>
      <c r="AD50" s="37"/>
      <c r="AE50" s="37"/>
      <c r="AF50" s="37"/>
      <c r="AG50" s="37"/>
      <c r="AH50" s="37"/>
      <c r="AI50" s="37"/>
      <c r="AJ50" s="37"/>
      <c r="AK50" s="37"/>
      <c r="AL50" s="37"/>
      <c r="AM50" s="37"/>
      <c r="AN50" s="37"/>
      <c r="AO50" s="37"/>
      <c r="AP50" s="37"/>
      <c r="AQ50" s="37"/>
      <c r="AR50" s="37"/>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7"/>
      <c r="BU50" s="37"/>
      <c r="BV50" s="37"/>
      <c r="BW50" s="37"/>
      <c r="BX50" s="37"/>
      <c r="BY50" s="37"/>
      <c r="BZ50" s="37"/>
      <c r="CA50" s="37"/>
      <c r="CB50" s="37"/>
      <c r="CC50" s="37"/>
      <c r="CD50" s="37"/>
      <c r="CE50" s="37"/>
      <c r="CF50" s="37"/>
      <c r="CG50" s="37"/>
      <c r="CH50" s="37"/>
      <c r="CI50" s="37"/>
      <c r="CJ50" s="37"/>
      <c r="CK50" s="37"/>
      <c r="CL50" s="37"/>
      <c r="CM50" s="37"/>
      <c r="CN50" s="37"/>
      <c r="CO50" s="37"/>
      <c r="CP50" s="37"/>
      <c r="CQ50" s="37"/>
      <c r="CR50" s="37"/>
      <c r="CS50" s="37"/>
      <c r="CT50" s="37"/>
      <c r="CU50" s="37"/>
      <c r="CV50" s="37"/>
      <c r="CW50" s="37"/>
      <c r="CX50" s="37"/>
      <c r="CY50" s="37"/>
      <c r="CZ50" s="37"/>
      <c r="DA50" s="37"/>
    </row>
    <row r="51" spans="1:105" x14ac:dyDescent="0.3">
      <c r="A51" s="2"/>
      <c r="B51" s="2"/>
      <c r="C51" s="2"/>
      <c r="D51" s="2"/>
      <c r="E51" s="2"/>
      <c r="F51" s="2"/>
      <c r="G51" s="2"/>
      <c r="H51" s="2"/>
      <c r="I51" s="2"/>
      <c r="J51" s="2"/>
      <c r="K51" s="2"/>
      <c r="L51" s="2"/>
      <c r="M51" s="2"/>
      <c r="N51" s="2"/>
      <c r="O51" s="2"/>
      <c r="P51" s="2"/>
      <c r="Q51" s="2"/>
      <c r="R51" s="2"/>
      <c r="S51" s="2"/>
      <c r="T51" s="2"/>
      <c r="U51" s="2"/>
      <c r="V51" s="2"/>
      <c r="W51" s="2"/>
      <c r="X51" s="2"/>
      <c r="Y51" s="37"/>
      <c r="Z51" s="37"/>
      <c r="AA51" s="37"/>
      <c r="AB51" s="37"/>
      <c r="AC51" s="37"/>
      <c r="AD51" s="37"/>
      <c r="AE51" s="37"/>
      <c r="AF51" s="37"/>
      <c r="AG51" s="37"/>
      <c r="AH51" s="37"/>
      <c r="AI51" s="37"/>
      <c r="AJ51" s="37"/>
      <c r="AK51" s="37"/>
      <c r="AL51" s="37"/>
      <c r="AM51" s="37"/>
      <c r="AN51" s="37"/>
      <c r="AO51" s="37"/>
      <c r="AP51" s="37"/>
      <c r="AQ51" s="37"/>
      <c r="AR51" s="37"/>
      <c r="AS51" s="37"/>
      <c r="AT51" s="37"/>
      <c r="AU51" s="37"/>
      <c r="AV51" s="37"/>
      <c r="AW51" s="37"/>
      <c r="AX51" s="37"/>
      <c r="AY51" s="37"/>
      <c r="AZ51" s="37"/>
      <c r="BA51" s="37"/>
      <c r="BB51" s="37"/>
      <c r="BC51" s="37"/>
      <c r="BD51" s="37"/>
      <c r="BE51" s="37"/>
      <c r="BF51" s="37"/>
      <c r="BG51" s="37"/>
      <c r="BH51" s="37"/>
      <c r="BI51" s="37"/>
      <c r="BJ51" s="37"/>
      <c r="BK51" s="37"/>
      <c r="BL51" s="37"/>
      <c r="BM51" s="37"/>
      <c r="BN51" s="37"/>
      <c r="BO51" s="37"/>
      <c r="BP51" s="37"/>
      <c r="BQ51" s="37"/>
      <c r="BR51" s="37"/>
      <c r="BS51" s="37"/>
      <c r="BT51" s="37"/>
      <c r="BU51" s="37"/>
      <c r="BV51" s="37"/>
      <c r="BW51" s="37"/>
      <c r="BX51" s="37"/>
      <c r="BY51" s="37"/>
      <c r="BZ51" s="37"/>
      <c r="CA51" s="37"/>
      <c r="CB51" s="37"/>
      <c r="CC51" s="37"/>
      <c r="CD51" s="37"/>
      <c r="CE51" s="37"/>
      <c r="CF51" s="37"/>
      <c r="CG51" s="37"/>
      <c r="CH51" s="37"/>
      <c r="CI51" s="37"/>
      <c r="CJ51" s="37"/>
      <c r="CK51" s="37"/>
      <c r="CL51" s="37"/>
      <c r="CM51" s="37"/>
      <c r="CN51" s="37"/>
      <c r="CO51" s="37"/>
      <c r="CP51" s="37"/>
      <c r="CQ51" s="37"/>
      <c r="CR51" s="37"/>
      <c r="CS51" s="37"/>
      <c r="CT51" s="37"/>
      <c r="CU51" s="37"/>
      <c r="CV51" s="37"/>
      <c r="CW51" s="37"/>
      <c r="CX51" s="37"/>
      <c r="CY51" s="37"/>
      <c r="CZ51" s="37"/>
      <c r="DA51" s="37"/>
    </row>
    <row r="52" spans="1:105" x14ac:dyDescent="0.3">
      <c r="A52" s="2"/>
      <c r="B52" s="2"/>
      <c r="C52" s="2"/>
      <c r="D52" s="2"/>
      <c r="E52" s="2"/>
      <c r="F52" s="2"/>
      <c r="G52" s="2"/>
      <c r="H52" s="2"/>
      <c r="I52" s="2"/>
      <c r="J52" s="2"/>
      <c r="K52" s="2"/>
      <c r="L52" s="2"/>
      <c r="M52" s="2"/>
      <c r="N52" s="2"/>
      <c r="O52" s="2"/>
      <c r="P52" s="2"/>
      <c r="Q52" s="2"/>
      <c r="R52" s="2"/>
      <c r="S52" s="2"/>
      <c r="T52" s="2"/>
      <c r="U52" s="2"/>
      <c r="V52" s="2"/>
      <c r="W52" s="2"/>
      <c r="X52" s="2"/>
      <c r="Y52" s="37"/>
      <c r="Z52" s="37"/>
      <c r="AA52" s="37"/>
      <c r="AB52" s="37"/>
      <c r="AC52" s="37"/>
      <c r="AD52" s="37"/>
      <c r="AE52" s="37"/>
      <c r="AF52" s="37"/>
      <c r="AG52" s="37"/>
      <c r="AH52" s="37"/>
      <c r="AI52" s="37"/>
      <c r="AJ52" s="37"/>
      <c r="AK52" s="37"/>
      <c r="AL52" s="37"/>
      <c r="AM52" s="37"/>
      <c r="AN52" s="37"/>
      <c r="AO52" s="37"/>
      <c r="AP52" s="37"/>
      <c r="AQ52" s="37"/>
      <c r="AR52" s="37"/>
      <c r="AS52" s="37"/>
      <c r="AT52" s="37"/>
      <c r="AU52" s="37"/>
      <c r="AV52" s="37"/>
      <c r="AW52" s="37"/>
      <c r="AX52" s="37"/>
      <c r="AY52" s="37"/>
      <c r="AZ52" s="37"/>
      <c r="BA52" s="37"/>
      <c r="BB52" s="37"/>
      <c r="BC52" s="37"/>
      <c r="BD52" s="37"/>
      <c r="BE52" s="37"/>
      <c r="BF52" s="37"/>
      <c r="BG52" s="37"/>
      <c r="BH52" s="37"/>
      <c r="BI52" s="37"/>
      <c r="BJ52" s="37"/>
      <c r="BK52" s="37"/>
      <c r="BL52" s="37"/>
      <c r="BM52" s="37"/>
      <c r="BN52" s="37"/>
      <c r="BO52" s="37"/>
      <c r="BP52" s="37"/>
      <c r="BQ52" s="37"/>
      <c r="BR52" s="37"/>
      <c r="BS52" s="37"/>
      <c r="BT52" s="37"/>
      <c r="BU52" s="37"/>
      <c r="BV52" s="37"/>
      <c r="BW52" s="37"/>
      <c r="BX52" s="37"/>
      <c r="BY52" s="37"/>
      <c r="BZ52" s="37"/>
      <c r="CA52" s="37"/>
      <c r="CB52" s="37"/>
      <c r="CC52" s="37"/>
      <c r="CD52" s="37"/>
      <c r="CE52" s="37"/>
      <c r="CF52" s="37"/>
      <c r="CG52" s="37"/>
      <c r="CH52" s="37"/>
      <c r="CI52" s="37"/>
      <c r="CJ52" s="37"/>
      <c r="CK52" s="37"/>
      <c r="CL52" s="37"/>
      <c r="CM52" s="37"/>
      <c r="CN52" s="37"/>
      <c r="CO52" s="37"/>
      <c r="CP52" s="37"/>
      <c r="CQ52" s="37"/>
      <c r="CR52" s="37"/>
      <c r="CS52" s="37"/>
      <c r="CT52" s="37"/>
      <c r="CU52" s="37"/>
      <c r="CV52" s="37"/>
      <c r="CW52" s="37"/>
      <c r="CX52" s="37"/>
      <c r="CY52" s="37"/>
      <c r="CZ52" s="37"/>
      <c r="DA52" s="37"/>
    </row>
    <row r="53" spans="1:105" x14ac:dyDescent="0.3">
      <c r="A53" s="2"/>
      <c r="B53" s="2"/>
      <c r="C53" s="2"/>
      <c r="D53" s="2"/>
      <c r="E53" s="2"/>
      <c r="F53" s="2"/>
      <c r="G53" s="2"/>
      <c r="H53" s="2"/>
      <c r="I53" s="2"/>
      <c r="J53" s="2"/>
      <c r="K53" s="2"/>
      <c r="L53" s="2"/>
      <c r="M53" s="2"/>
      <c r="N53" s="2"/>
      <c r="O53" s="2"/>
      <c r="P53" s="2"/>
      <c r="Q53" s="2"/>
      <c r="R53" s="2"/>
      <c r="S53" s="2"/>
      <c r="T53" s="2"/>
      <c r="U53" s="2"/>
      <c r="V53" s="2"/>
      <c r="W53" s="2"/>
      <c r="X53" s="2"/>
      <c r="Y53" s="37"/>
      <c r="Z53" s="37"/>
      <c r="AA53" s="37"/>
      <c r="AB53" s="37"/>
      <c r="AC53" s="37"/>
      <c r="AD53" s="37"/>
      <c r="AE53" s="37"/>
      <c r="AF53" s="37"/>
      <c r="AG53" s="37"/>
      <c r="AH53" s="37"/>
      <c r="AI53" s="37"/>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37"/>
      <c r="BS53" s="37"/>
      <c r="BT53" s="37"/>
      <c r="BU53" s="37"/>
      <c r="BV53" s="37"/>
      <c r="BW53" s="37"/>
      <c r="BX53" s="37"/>
      <c r="BY53" s="37"/>
      <c r="BZ53" s="37"/>
      <c r="CA53" s="37"/>
      <c r="CB53" s="37"/>
      <c r="CC53" s="37"/>
      <c r="CD53" s="37"/>
      <c r="CE53" s="37"/>
      <c r="CF53" s="37"/>
      <c r="CG53" s="37"/>
      <c r="CH53" s="37"/>
      <c r="CI53" s="37"/>
      <c r="CJ53" s="37"/>
      <c r="CK53" s="37"/>
      <c r="CL53" s="37"/>
      <c r="CM53" s="37"/>
      <c r="CN53" s="37"/>
      <c r="CO53" s="37"/>
      <c r="CP53" s="37"/>
      <c r="CQ53" s="37"/>
      <c r="CR53" s="37"/>
      <c r="CS53" s="37"/>
      <c r="CT53" s="37"/>
      <c r="CU53" s="37"/>
      <c r="CV53" s="37"/>
      <c r="CW53" s="37"/>
      <c r="CX53" s="37"/>
      <c r="CY53" s="37"/>
      <c r="CZ53" s="37"/>
      <c r="DA53" s="37"/>
    </row>
    <row r="54" spans="1:105" x14ac:dyDescent="0.3">
      <c r="A54" s="2"/>
      <c r="B54" s="2"/>
      <c r="C54" s="2"/>
      <c r="D54" s="2"/>
      <c r="E54" s="2"/>
      <c r="F54" s="2"/>
      <c r="G54" s="2"/>
      <c r="H54" s="2"/>
      <c r="I54" s="2"/>
      <c r="J54" s="2"/>
      <c r="K54" s="2"/>
      <c r="L54" s="2"/>
      <c r="M54" s="2"/>
      <c r="N54" s="2"/>
      <c r="O54" s="2"/>
      <c r="P54" s="2"/>
      <c r="Q54" s="2"/>
      <c r="R54" s="2"/>
      <c r="S54" s="2"/>
      <c r="T54" s="2"/>
      <c r="U54" s="2"/>
      <c r="V54" s="2"/>
      <c r="W54" s="2"/>
      <c r="X54" s="2"/>
      <c r="Y54" s="37"/>
      <c r="Z54" s="37"/>
      <c r="AA54" s="37"/>
      <c r="AB54" s="37"/>
      <c r="AC54" s="37"/>
      <c r="AD54" s="37"/>
      <c r="AE54" s="37"/>
      <c r="AF54" s="37"/>
      <c r="AG54" s="37"/>
      <c r="AH54" s="37"/>
      <c r="AI54" s="37"/>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37"/>
      <c r="BS54" s="37"/>
      <c r="BT54" s="37"/>
      <c r="BU54" s="37"/>
      <c r="BV54" s="37"/>
      <c r="BW54" s="37"/>
      <c r="BX54" s="37"/>
      <c r="BY54" s="37"/>
      <c r="BZ54" s="37"/>
      <c r="CA54" s="37"/>
      <c r="CB54" s="37"/>
      <c r="CC54" s="37"/>
      <c r="CD54" s="37"/>
      <c r="CE54" s="37"/>
      <c r="CF54" s="37"/>
      <c r="CG54" s="37"/>
      <c r="CH54" s="37"/>
      <c r="CI54" s="37"/>
      <c r="CJ54" s="37"/>
      <c r="CK54" s="37"/>
      <c r="CL54" s="37"/>
      <c r="CM54" s="37"/>
      <c r="CN54" s="37"/>
      <c r="CO54" s="37"/>
      <c r="CP54" s="37"/>
      <c r="CQ54" s="37"/>
      <c r="CR54" s="37"/>
      <c r="CS54" s="37"/>
      <c r="CT54" s="37"/>
      <c r="CU54" s="37"/>
      <c r="CV54" s="37"/>
      <c r="CW54" s="37"/>
      <c r="CX54" s="37"/>
      <c r="CY54" s="37"/>
      <c r="CZ54" s="37"/>
      <c r="DA54" s="37"/>
    </row>
    <row r="55" spans="1:105" x14ac:dyDescent="0.3">
      <c r="A55" s="2"/>
      <c r="B55" s="2"/>
      <c r="C55" s="2"/>
      <c r="D55" s="2"/>
      <c r="E55" s="2"/>
      <c r="F55" s="2"/>
      <c r="G55" s="2"/>
      <c r="H55" s="2"/>
      <c r="I55" s="2"/>
      <c r="J55" s="2"/>
      <c r="K55" s="2"/>
      <c r="L55" s="2"/>
      <c r="M55" s="2"/>
      <c r="N55" s="2"/>
      <c r="O55" s="2"/>
      <c r="P55" s="2"/>
      <c r="Q55" s="2"/>
      <c r="R55" s="2"/>
      <c r="S55" s="2"/>
      <c r="T55" s="2"/>
      <c r="U55" s="2"/>
      <c r="V55" s="2"/>
      <c r="W55" s="2"/>
      <c r="X55" s="2"/>
      <c r="Y55" s="37"/>
      <c r="Z55" s="37"/>
      <c r="AA55" s="37"/>
      <c r="AB55" s="37"/>
      <c r="AC55" s="37"/>
      <c r="AD55" s="37"/>
      <c r="AE55" s="37"/>
      <c r="AF55" s="37"/>
      <c r="AG55" s="37"/>
      <c r="AH55" s="37"/>
      <c r="AI55" s="37"/>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37"/>
      <c r="BS55" s="37"/>
      <c r="BT55" s="37"/>
      <c r="BU55" s="37"/>
      <c r="BV55" s="37"/>
      <c r="BW55" s="37"/>
      <c r="BX55" s="37"/>
      <c r="BY55" s="37"/>
      <c r="BZ55" s="37"/>
      <c r="CA55" s="37"/>
      <c r="CB55" s="37"/>
      <c r="CC55" s="37"/>
      <c r="CD55" s="37"/>
      <c r="CE55" s="37"/>
      <c r="CF55" s="37"/>
      <c r="CG55" s="37"/>
      <c r="CH55" s="37"/>
      <c r="CI55" s="37"/>
      <c r="CJ55" s="37"/>
      <c r="CK55" s="37"/>
      <c r="CL55" s="37"/>
      <c r="CM55" s="37"/>
      <c r="CN55" s="37"/>
      <c r="CO55" s="37"/>
      <c r="CP55" s="37"/>
      <c r="CQ55" s="37"/>
      <c r="CR55" s="37"/>
      <c r="CS55" s="37"/>
      <c r="CT55" s="37"/>
      <c r="CU55" s="37"/>
      <c r="CV55" s="37"/>
      <c r="CW55" s="37"/>
      <c r="CX55" s="37"/>
      <c r="CY55" s="37"/>
      <c r="CZ55" s="37"/>
      <c r="DA55" s="37"/>
    </row>
    <row r="56" spans="1:105" x14ac:dyDescent="0.3">
      <c r="A56" s="2"/>
      <c r="B56" s="2"/>
      <c r="C56" s="2"/>
      <c r="D56" s="2"/>
      <c r="E56" s="2"/>
      <c r="F56" s="2"/>
      <c r="G56" s="2"/>
      <c r="H56" s="2"/>
      <c r="I56" s="2"/>
      <c r="J56" s="2"/>
      <c r="K56" s="2"/>
      <c r="L56" s="2"/>
      <c r="M56" s="2"/>
      <c r="N56" s="2"/>
      <c r="O56" s="2"/>
      <c r="P56" s="2"/>
      <c r="Q56" s="2"/>
      <c r="R56" s="2"/>
      <c r="S56" s="2"/>
      <c r="T56" s="2"/>
      <c r="U56" s="2"/>
      <c r="V56" s="2"/>
      <c r="W56" s="2"/>
      <c r="X56" s="2"/>
      <c r="Y56" s="37"/>
      <c r="Z56" s="37"/>
      <c r="AA56" s="37"/>
      <c r="AB56" s="37"/>
      <c r="AC56" s="37"/>
      <c r="AD56" s="37"/>
      <c r="AE56" s="37"/>
      <c r="AF56" s="37"/>
      <c r="AG56" s="37"/>
      <c r="AH56" s="37"/>
      <c r="AI56" s="37"/>
      <c r="AJ56" s="37"/>
      <c r="AK56" s="37"/>
      <c r="AL56" s="37"/>
      <c r="AM56" s="37"/>
      <c r="AN56" s="37"/>
      <c r="AO56" s="37"/>
      <c r="AP56" s="37"/>
      <c r="AQ56" s="37"/>
      <c r="AR56" s="37"/>
      <c r="AS56" s="37"/>
      <c r="AT56" s="37"/>
      <c r="AU56" s="37"/>
      <c r="AV56" s="37"/>
      <c r="AW56" s="37"/>
      <c r="AX56" s="37"/>
      <c r="AY56" s="37"/>
      <c r="AZ56" s="37"/>
      <c r="BA56" s="37"/>
      <c r="BB56" s="37"/>
      <c r="BC56" s="37"/>
      <c r="BD56" s="37"/>
      <c r="BE56" s="37"/>
      <c r="BF56" s="37"/>
      <c r="BG56" s="37"/>
      <c r="BH56" s="37"/>
      <c r="BI56" s="37"/>
      <c r="BJ56" s="37"/>
      <c r="BK56" s="37"/>
      <c r="BL56" s="37"/>
      <c r="BM56" s="37"/>
      <c r="BN56" s="37"/>
      <c r="BO56" s="37"/>
      <c r="BP56" s="37"/>
      <c r="BQ56" s="37"/>
      <c r="BR56" s="37"/>
      <c r="BS56" s="37"/>
      <c r="BT56" s="37"/>
      <c r="BU56" s="37"/>
      <c r="BV56" s="37"/>
      <c r="BW56" s="37"/>
      <c r="BX56" s="37"/>
      <c r="BY56" s="37"/>
      <c r="BZ56" s="37"/>
      <c r="CA56" s="37"/>
      <c r="CB56" s="37"/>
      <c r="CC56" s="37"/>
      <c r="CD56" s="37"/>
      <c r="CE56" s="37"/>
      <c r="CF56" s="37"/>
      <c r="CG56" s="37"/>
      <c r="CH56" s="37"/>
      <c r="CI56" s="37"/>
      <c r="CJ56" s="37"/>
      <c r="CK56" s="37"/>
      <c r="CL56" s="37"/>
      <c r="CM56" s="37"/>
      <c r="CN56" s="37"/>
      <c r="CO56" s="37"/>
      <c r="CP56" s="37"/>
      <c r="CQ56" s="37"/>
      <c r="CR56" s="37"/>
      <c r="CS56" s="37"/>
      <c r="CT56" s="37"/>
      <c r="CU56" s="37"/>
      <c r="CV56" s="37"/>
      <c r="CW56" s="37"/>
      <c r="CX56" s="37"/>
      <c r="CY56" s="37"/>
      <c r="CZ56" s="37"/>
      <c r="DA56" s="37"/>
    </row>
    <row r="57" spans="1:105" x14ac:dyDescent="0.3">
      <c r="A57" s="2"/>
      <c r="B57" s="2"/>
      <c r="C57" s="2"/>
      <c r="D57" s="2"/>
      <c r="E57" s="2"/>
      <c r="F57" s="2"/>
      <c r="G57" s="2"/>
      <c r="H57" s="2"/>
      <c r="I57" s="2"/>
      <c r="J57" s="2"/>
      <c r="K57" s="2"/>
      <c r="L57" s="2"/>
      <c r="M57" s="2"/>
      <c r="N57" s="2"/>
      <c r="O57" s="2"/>
      <c r="P57" s="2"/>
      <c r="Q57" s="2"/>
      <c r="R57" s="2"/>
      <c r="S57" s="2"/>
      <c r="T57" s="2"/>
      <c r="U57" s="2"/>
      <c r="V57" s="2"/>
      <c r="W57" s="2"/>
      <c r="X57" s="2"/>
      <c r="Y57" s="37"/>
      <c r="Z57" s="37"/>
      <c r="AA57" s="37"/>
      <c r="AB57" s="37"/>
      <c r="AC57" s="37"/>
      <c r="AD57" s="37"/>
      <c r="AE57" s="37"/>
      <c r="AF57" s="37"/>
      <c r="AG57" s="37"/>
      <c r="AH57" s="37"/>
      <c r="AI57" s="37"/>
      <c r="AJ57" s="37"/>
      <c r="AK57" s="37"/>
      <c r="AL57" s="37"/>
      <c r="AM57" s="37"/>
      <c r="AN57" s="37"/>
      <c r="AO57" s="37"/>
      <c r="AP57" s="37"/>
      <c r="AQ57" s="37"/>
      <c r="AR57" s="37"/>
      <c r="AS57" s="37"/>
      <c r="AT57" s="37"/>
      <c r="AU57" s="37"/>
      <c r="AV57" s="37"/>
      <c r="AW57" s="37"/>
      <c r="AX57" s="37"/>
      <c r="AY57" s="37"/>
      <c r="AZ57" s="37"/>
      <c r="BA57" s="37"/>
      <c r="BB57" s="37"/>
      <c r="BC57" s="37"/>
      <c r="BD57" s="37"/>
      <c r="BE57" s="37"/>
      <c r="BF57" s="37"/>
      <c r="BG57" s="37"/>
      <c r="BH57" s="37"/>
      <c r="BI57" s="37"/>
      <c r="BJ57" s="37"/>
      <c r="BK57" s="37"/>
      <c r="BL57" s="37"/>
      <c r="BM57" s="37"/>
      <c r="BN57" s="37"/>
      <c r="BO57" s="37"/>
      <c r="BP57" s="37"/>
      <c r="BQ57" s="37"/>
      <c r="BR57" s="37"/>
      <c r="BS57" s="37"/>
      <c r="BT57" s="37"/>
      <c r="BU57" s="37"/>
      <c r="BV57" s="37"/>
      <c r="BW57" s="37"/>
      <c r="BX57" s="37"/>
      <c r="BY57" s="37"/>
      <c r="BZ57" s="37"/>
      <c r="CA57" s="37"/>
      <c r="CB57" s="37"/>
      <c r="CC57" s="37"/>
      <c r="CD57" s="37"/>
      <c r="CE57" s="37"/>
      <c r="CF57" s="37"/>
      <c r="CG57" s="37"/>
      <c r="CH57" s="37"/>
      <c r="CI57" s="37"/>
      <c r="CJ57" s="37"/>
      <c r="CK57" s="37"/>
      <c r="CL57" s="37"/>
      <c r="CM57" s="37"/>
      <c r="CN57" s="37"/>
      <c r="CO57" s="37"/>
      <c r="CP57" s="37"/>
      <c r="CQ57" s="37"/>
      <c r="CR57" s="37"/>
      <c r="CS57" s="37"/>
      <c r="CT57" s="37"/>
      <c r="CU57" s="37"/>
      <c r="CV57" s="37"/>
      <c r="CW57" s="37"/>
      <c r="CX57" s="37"/>
      <c r="CY57" s="37"/>
      <c r="CZ57" s="37"/>
      <c r="DA57" s="37"/>
    </row>
    <row r="58" spans="1:105" x14ac:dyDescent="0.3">
      <c r="A58" s="2"/>
      <c r="B58" s="2"/>
      <c r="C58" s="2"/>
      <c r="D58" s="2"/>
      <c r="E58" s="2"/>
      <c r="F58" s="2"/>
      <c r="G58" s="2"/>
      <c r="H58" s="2"/>
      <c r="I58" s="2"/>
      <c r="J58" s="2"/>
      <c r="K58" s="2"/>
      <c r="L58" s="2"/>
      <c r="M58" s="2"/>
      <c r="N58" s="2"/>
      <c r="O58" s="2"/>
      <c r="P58" s="2"/>
      <c r="Q58" s="2"/>
      <c r="R58" s="2"/>
      <c r="S58" s="2"/>
      <c r="T58" s="2"/>
      <c r="U58" s="2"/>
      <c r="V58" s="2"/>
      <c r="W58" s="2"/>
      <c r="X58" s="2"/>
      <c r="Y58" s="37"/>
      <c r="Z58" s="37"/>
      <c r="AA58" s="37"/>
      <c r="AB58" s="37"/>
      <c r="AC58" s="37"/>
      <c r="AD58" s="37"/>
      <c r="AE58" s="37"/>
      <c r="AF58" s="37"/>
      <c r="AG58" s="37"/>
      <c r="AH58" s="37"/>
      <c r="AI58" s="37"/>
      <c r="AJ58" s="37"/>
      <c r="AK58" s="37"/>
      <c r="AL58" s="37"/>
      <c r="AM58" s="37"/>
      <c r="AN58" s="37"/>
      <c r="AO58" s="37"/>
      <c r="AP58" s="37"/>
      <c r="AQ58" s="37"/>
      <c r="AR58" s="37"/>
      <c r="AS58" s="37"/>
      <c r="AT58" s="37"/>
      <c r="AU58" s="37"/>
      <c r="AV58" s="37"/>
      <c r="AW58" s="37"/>
      <c r="AX58" s="37"/>
      <c r="AY58" s="37"/>
      <c r="AZ58" s="37"/>
      <c r="BA58" s="37"/>
      <c r="BB58" s="37"/>
      <c r="BC58" s="37"/>
      <c r="BD58" s="37"/>
      <c r="BE58" s="37"/>
      <c r="BF58" s="37"/>
      <c r="BG58" s="37"/>
      <c r="BH58" s="37"/>
      <c r="BI58" s="37"/>
      <c r="BJ58" s="37"/>
      <c r="BK58" s="37"/>
      <c r="BL58" s="37"/>
      <c r="BM58" s="37"/>
      <c r="BN58" s="37"/>
      <c r="BO58" s="37"/>
      <c r="BP58" s="37"/>
      <c r="BQ58" s="37"/>
      <c r="BR58" s="37"/>
      <c r="BS58" s="37"/>
      <c r="BT58" s="37"/>
      <c r="BU58" s="37"/>
      <c r="BV58" s="37"/>
      <c r="BW58" s="37"/>
      <c r="BX58" s="37"/>
      <c r="BY58" s="37"/>
      <c r="BZ58" s="37"/>
      <c r="CA58" s="37"/>
      <c r="CB58" s="37"/>
      <c r="CC58" s="37"/>
      <c r="CD58" s="37"/>
      <c r="CE58" s="37"/>
      <c r="CF58" s="37"/>
      <c r="CG58" s="37"/>
      <c r="CH58" s="37"/>
      <c r="CI58" s="37"/>
      <c r="CJ58" s="37"/>
      <c r="CK58" s="37"/>
      <c r="CL58" s="37"/>
      <c r="CM58" s="37"/>
      <c r="CN58" s="37"/>
      <c r="CO58" s="37"/>
      <c r="CP58" s="37"/>
      <c r="CQ58" s="37"/>
      <c r="CR58" s="37"/>
      <c r="CS58" s="37"/>
      <c r="CT58" s="37"/>
      <c r="CU58" s="37"/>
      <c r="CV58" s="37"/>
      <c r="CW58" s="37"/>
      <c r="CX58" s="37"/>
      <c r="CY58" s="37"/>
      <c r="CZ58" s="37"/>
      <c r="DA58" s="37"/>
    </row>
    <row r="59" spans="1:105" x14ac:dyDescent="0.3">
      <c r="A59" s="2"/>
      <c r="B59" s="2"/>
      <c r="C59" s="2"/>
      <c r="D59" s="2"/>
      <c r="E59" s="2"/>
      <c r="F59" s="2"/>
      <c r="G59" s="2"/>
      <c r="H59" s="2"/>
      <c r="I59" s="2"/>
      <c r="J59" s="2"/>
      <c r="K59" s="2"/>
      <c r="L59" s="2"/>
      <c r="M59" s="2"/>
      <c r="N59" s="2"/>
      <c r="O59" s="2"/>
      <c r="P59" s="2"/>
      <c r="Q59" s="2"/>
      <c r="R59" s="2"/>
      <c r="S59" s="2"/>
      <c r="T59" s="2"/>
      <c r="U59" s="2"/>
      <c r="V59" s="2"/>
      <c r="W59" s="2"/>
      <c r="X59" s="2"/>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37"/>
      <c r="BD59" s="37"/>
      <c r="BE59" s="37"/>
      <c r="BF59" s="37"/>
      <c r="BG59" s="37"/>
      <c r="BH59" s="37"/>
      <c r="BI59" s="37"/>
      <c r="BJ59" s="37"/>
      <c r="BK59" s="37"/>
      <c r="BL59" s="37"/>
      <c r="BM59" s="37"/>
      <c r="BN59" s="37"/>
      <c r="BO59" s="37"/>
      <c r="BP59" s="37"/>
      <c r="BQ59" s="37"/>
      <c r="BR59" s="37"/>
      <c r="BS59" s="37"/>
      <c r="BT59" s="37"/>
      <c r="BU59" s="37"/>
      <c r="BV59" s="37"/>
      <c r="BW59" s="37"/>
      <c r="BX59" s="37"/>
      <c r="BY59" s="37"/>
      <c r="BZ59" s="37"/>
      <c r="CA59" s="37"/>
      <c r="CB59" s="37"/>
      <c r="CC59" s="37"/>
      <c r="CD59" s="37"/>
      <c r="CE59" s="37"/>
      <c r="CF59" s="37"/>
      <c r="CG59" s="37"/>
      <c r="CH59" s="37"/>
      <c r="CI59" s="37"/>
      <c r="CJ59" s="37"/>
      <c r="CK59" s="37"/>
      <c r="CL59" s="37"/>
      <c r="CM59" s="37"/>
      <c r="CN59" s="37"/>
      <c r="CO59" s="37"/>
      <c r="CP59" s="37"/>
      <c r="CQ59" s="37"/>
      <c r="CR59" s="37"/>
      <c r="CS59" s="37"/>
      <c r="CT59" s="37"/>
      <c r="CU59" s="37"/>
      <c r="CV59" s="37"/>
      <c r="CW59" s="37"/>
      <c r="CX59" s="37"/>
      <c r="CY59" s="37"/>
      <c r="CZ59" s="37"/>
      <c r="DA59" s="37"/>
    </row>
    <row r="60" spans="1:105" x14ac:dyDescent="0.3">
      <c r="A60" s="2"/>
      <c r="B60" s="2"/>
      <c r="C60" s="2"/>
      <c r="D60" s="2"/>
      <c r="E60" s="2"/>
      <c r="F60" s="2"/>
      <c r="G60" s="2"/>
      <c r="H60" s="2"/>
      <c r="I60" s="2"/>
      <c r="J60" s="2"/>
      <c r="K60" s="2"/>
      <c r="L60" s="2"/>
      <c r="M60" s="2"/>
      <c r="N60" s="2"/>
      <c r="O60" s="2"/>
      <c r="P60" s="2"/>
      <c r="Q60" s="2"/>
      <c r="R60" s="2"/>
      <c r="S60" s="2"/>
      <c r="T60" s="2"/>
      <c r="U60" s="2"/>
      <c r="V60" s="2"/>
      <c r="W60" s="2"/>
      <c r="X60" s="2"/>
      <c r="Y60" s="37"/>
      <c r="Z60" s="37"/>
      <c r="AA60" s="37"/>
      <c r="AB60" s="37"/>
      <c r="AC60" s="37"/>
      <c r="AD60" s="37"/>
      <c r="AE60" s="37"/>
      <c r="AF60" s="37"/>
      <c r="AG60" s="37"/>
      <c r="AH60" s="37"/>
      <c r="AI60" s="37"/>
      <c r="AJ60" s="37"/>
      <c r="AK60" s="37"/>
      <c r="AL60" s="37"/>
      <c r="AM60" s="37"/>
      <c r="AN60" s="37"/>
      <c r="AO60" s="37"/>
      <c r="AP60" s="37"/>
      <c r="AQ60" s="37"/>
      <c r="AR60" s="37"/>
      <c r="AS60" s="37"/>
      <c r="AT60" s="37"/>
      <c r="AU60" s="37"/>
      <c r="AV60" s="37"/>
      <c r="AW60" s="37"/>
      <c r="AX60" s="37"/>
      <c r="AY60" s="37"/>
      <c r="AZ60" s="37"/>
      <c r="BA60" s="37"/>
      <c r="BB60" s="37"/>
      <c r="BC60" s="37"/>
      <c r="BD60" s="37"/>
      <c r="BE60" s="37"/>
      <c r="BF60" s="37"/>
      <c r="BG60" s="37"/>
      <c r="BH60" s="37"/>
      <c r="BI60" s="37"/>
      <c r="BJ60" s="37"/>
      <c r="BK60" s="37"/>
      <c r="BL60" s="37"/>
      <c r="BM60" s="37"/>
      <c r="BN60" s="37"/>
      <c r="BO60" s="37"/>
      <c r="BP60" s="37"/>
      <c r="BQ60" s="37"/>
      <c r="BR60" s="37"/>
      <c r="BS60" s="37"/>
      <c r="BT60" s="37"/>
      <c r="BU60" s="37"/>
      <c r="BV60" s="37"/>
      <c r="BW60" s="37"/>
      <c r="BX60" s="37"/>
      <c r="BY60" s="37"/>
      <c r="BZ60" s="37"/>
      <c r="CA60" s="37"/>
      <c r="CB60" s="37"/>
      <c r="CC60" s="37"/>
      <c r="CD60" s="37"/>
      <c r="CE60" s="37"/>
      <c r="CF60" s="37"/>
      <c r="CG60" s="37"/>
      <c r="CH60" s="37"/>
      <c r="CI60" s="37"/>
      <c r="CJ60" s="37"/>
      <c r="CK60" s="37"/>
      <c r="CL60" s="37"/>
      <c r="CM60" s="37"/>
      <c r="CN60" s="37"/>
      <c r="CO60" s="37"/>
      <c r="CP60" s="37"/>
      <c r="CQ60" s="37"/>
      <c r="CR60" s="37"/>
      <c r="CS60" s="37"/>
      <c r="CT60" s="37"/>
      <c r="CU60" s="37"/>
      <c r="CV60" s="37"/>
      <c r="CW60" s="37"/>
      <c r="CX60" s="37"/>
      <c r="CY60" s="37"/>
      <c r="CZ60" s="37"/>
      <c r="DA60" s="37"/>
    </row>
    <row r="61" spans="1:105" x14ac:dyDescent="0.3">
      <c r="A61" s="2"/>
      <c r="B61" s="2"/>
      <c r="C61" s="2"/>
      <c r="D61" s="2"/>
      <c r="E61" s="2"/>
      <c r="F61" s="2"/>
      <c r="G61" s="2"/>
      <c r="H61" s="2"/>
      <c r="I61" s="2"/>
      <c r="J61" s="2"/>
      <c r="K61" s="2"/>
      <c r="L61" s="2"/>
      <c r="M61" s="2"/>
      <c r="N61" s="2"/>
      <c r="O61" s="2"/>
      <c r="P61" s="2"/>
      <c r="Q61" s="2"/>
      <c r="R61" s="2"/>
      <c r="S61" s="2"/>
      <c r="T61" s="2"/>
      <c r="U61" s="2"/>
      <c r="V61" s="2"/>
      <c r="W61" s="2"/>
      <c r="X61" s="2"/>
      <c r="Y61" s="37"/>
      <c r="Z61" s="37"/>
      <c r="AA61" s="37"/>
      <c r="AB61" s="37"/>
      <c r="AC61" s="37"/>
      <c r="AD61" s="37"/>
      <c r="AE61" s="37"/>
      <c r="AF61" s="37"/>
      <c r="AG61" s="37"/>
      <c r="AH61" s="37"/>
      <c r="AI61" s="37"/>
      <c r="AJ61" s="37"/>
      <c r="AK61" s="37"/>
      <c r="AL61" s="37"/>
      <c r="AM61" s="37"/>
      <c r="AN61" s="37"/>
      <c r="AO61" s="37"/>
      <c r="AP61" s="37"/>
      <c r="AQ61" s="37"/>
      <c r="AR61" s="37"/>
      <c r="AS61" s="37"/>
      <c r="AT61" s="37"/>
      <c r="AU61" s="37"/>
      <c r="AV61" s="37"/>
      <c r="AW61" s="37"/>
      <c r="AX61" s="37"/>
      <c r="AY61" s="37"/>
      <c r="AZ61" s="37"/>
      <c r="BA61" s="37"/>
      <c r="BB61" s="37"/>
      <c r="BC61" s="37"/>
      <c r="BD61" s="37"/>
      <c r="BE61" s="37"/>
      <c r="BF61" s="37"/>
      <c r="BG61" s="37"/>
      <c r="BH61" s="37"/>
      <c r="BI61" s="37"/>
      <c r="BJ61" s="37"/>
      <c r="BK61" s="37"/>
      <c r="BL61" s="37"/>
      <c r="BM61" s="37"/>
      <c r="BN61" s="37"/>
      <c r="BO61" s="37"/>
      <c r="BP61" s="37"/>
      <c r="BQ61" s="37"/>
      <c r="BR61" s="37"/>
      <c r="BS61" s="37"/>
      <c r="BT61" s="37"/>
      <c r="BU61" s="37"/>
      <c r="BV61" s="37"/>
      <c r="BW61" s="37"/>
      <c r="BX61" s="37"/>
      <c r="BY61" s="37"/>
      <c r="BZ61" s="37"/>
      <c r="CA61" s="37"/>
      <c r="CB61" s="37"/>
      <c r="CC61" s="37"/>
      <c r="CD61" s="37"/>
      <c r="CE61" s="37"/>
      <c r="CF61" s="37"/>
      <c r="CG61" s="37"/>
      <c r="CH61" s="37"/>
      <c r="CI61" s="37"/>
      <c r="CJ61" s="37"/>
      <c r="CK61" s="37"/>
      <c r="CL61" s="37"/>
      <c r="CM61" s="37"/>
      <c r="CN61" s="37"/>
      <c r="CO61" s="37"/>
      <c r="CP61" s="37"/>
      <c r="CQ61" s="37"/>
      <c r="CR61" s="37"/>
      <c r="CS61" s="37"/>
      <c r="CT61" s="37"/>
      <c r="CU61" s="37"/>
      <c r="CV61" s="37"/>
      <c r="CW61" s="37"/>
      <c r="CX61" s="37"/>
      <c r="CY61" s="37"/>
      <c r="CZ61" s="37"/>
      <c r="DA61" s="37"/>
    </row>
    <row r="62" spans="1:105" x14ac:dyDescent="0.3">
      <c r="A62" s="2"/>
      <c r="B62" s="2"/>
      <c r="C62" s="2"/>
      <c r="D62" s="2"/>
      <c r="E62" s="2"/>
      <c r="F62" s="2"/>
      <c r="G62" s="2"/>
      <c r="H62" s="2"/>
      <c r="I62" s="2"/>
      <c r="J62" s="2"/>
      <c r="K62" s="2"/>
      <c r="L62" s="2"/>
      <c r="M62" s="2"/>
      <c r="N62" s="2"/>
      <c r="O62" s="2"/>
      <c r="P62" s="2"/>
      <c r="Q62" s="2"/>
      <c r="R62" s="2"/>
      <c r="S62" s="2"/>
      <c r="T62" s="2"/>
      <c r="U62" s="2"/>
      <c r="V62" s="2"/>
      <c r="W62" s="2"/>
      <c r="X62" s="2"/>
      <c r="Y62" s="37"/>
      <c r="Z62" s="37"/>
      <c r="AA62" s="37"/>
      <c r="AB62" s="37"/>
      <c r="AC62" s="37"/>
      <c r="AD62" s="37"/>
      <c r="AE62" s="37"/>
      <c r="AF62" s="37"/>
      <c r="AG62" s="37"/>
      <c r="AH62" s="37"/>
      <c r="AI62" s="37"/>
      <c r="AJ62" s="37"/>
      <c r="AK62" s="37"/>
      <c r="AL62" s="37"/>
      <c r="AM62" s="37"/>
      <c r="AN62" s="37"/>
      <c r="AO62" s="37"/>
      <c r="AP62" s="37"/>
      <c r="AQ62" s="37"/>
      <c r="AR62" s="37"/>
      <c r="AS62" s="37"/>
      <c r="AT62" s="37"/>
      <c r="AU62" s="37"/>
      <c r="AV62" s="37"/>
      <c r="AW62" s="37"/>
      <c r="AX62" s="37"/>
      <c r="AY62" s="37"/>
      <c r="AZ62" s="37"/>
      <c r="BA62" s="37"/>
      <c r="BB62" s="37"/>
      <c r="BC62" s="37"/>
      <c r="BD62" s="37"/>
      <c r="BE62" s="37"/>
      <c r="BF62" s="37"/>
      <c r="BG62" s="37"/>
      <c r="BH62" s="37"/>
      <c r="BI62" s="37"/>
      <c r="BJ62" s="37"/>
      <c r="BK62" s="37"/>
      <c r="BL62" s="37"/>
      <c r="BM62" s="37"/>
      <c r="BN62" s="37"/>
      <c r="BO62" s="37"/>
      <c r="BP62" s="37"/>
      <c r="BQ62" s="37"/>
      <c r="BR62" s="37"/>
      <c r="BS62" s="37"/>
      <c r="BT62" s="37"/>
      <c r="BU62" s="37"/>
      <c r="BV62" s="37"/>
      <c r="BW62" s="37"/>
      <c r="BX62" s="37"/>
      <c r="BY62" s="37"/>
      <c r="BZ62" s="37"/>
      <c r="CA62" s="37"/>
      <c r="CB62" s="37"/>
      <c r="CC62" s="37"/>
      <c r="CD62" s="37"/>
      <c r="CE62" s="37"/>
      <c r="CF62" s="37"/>
      <c r="CG62" s="37"/>
      <c r="CH62" s="37"/>
      <c r="CI62" s="37"/>
      <c r="CJ62" s="37"/>
      <c r="CK62" s="37"/>
      <c r="CL62" s="37"/>
      <c r="CM62" s="37"/>
      <c r="CN62" s="37"/>
      <c r="CO62" s="37"/>
      <c r="CP62" s="37"/>
      <c r="CQ62" s="37"/>
      <c r="CR62" s="37"/>
      <c r="CS62" s="37"/>
      <c r="CT62" s="37"/>
      <c r="CU62" s="37"/>
      <c r="CV62" s="37"/>
      <c r="CW62" s="37"/>
      <c r="CX62" s="37"/>
      <c r="CY62" s="37"/>
      <c r="CZ62" s="37"/>
      <c r="DA62" s="37"/>
    </row>
    <row r="63" spans="1:105" x14ac:dyDescent="0.3">
      <c r="A63" s="2"/>
      <c r="B63" s="2"/>
      <c r="C63" s="2"/>
      <c r="D63" s="2"/>
      <c r="E63" s="2"/>
      <c r="F63" s="2"/>
      <c r="G63" s="2"/>
      <c r="H63" s="2"/>
      <c r="I63" s="2"/>
      <c r="J63" s="2"/>
      <c r="K63" s="2"/>
      <c r="L63" s="2"/>
      <c r="M63" s="2"/>
      <c r="N63" s="2"/>
      <c r="O63" s="2"/>
      <c r="P63" s="2"/>
      <c r="Q63" s="2"/>
      <c r="R63" s="2"/>
      <c r="S63" s="2"/>
      <c r="T63" s="2"/>
      <c r="U63" s="2"/>
      <c r="V63" s="2"/>
      <c r="W63" s="2"/>
      <c r="X63" s="2"/>
      <c r="Y63" s="37"/>
      <c r="Z63" s="37"/>
      <c r="AA63" s="37"/>
      <c r="AB63" s="37"/>
      <c r="AC63" s="37"/>
      <c r="AD63" s="37"/>
      <c r="AE63" s="37"/>
      <c r="AF63" s="37"/>
      <c r="AG63" s="37"/>
      <c r="AH63" s="37"/>
      <c r="AI63" s="37"/>
      <c r="AJ63" s="37"/>
      <c r="AK63" s="37"/>
      <c r="AL63" s="37"/>
      <c r="AM63" s="37"/>
      <c r="AN63" s="37"/>
      <c r="AO63" s="37"/>
      <c r="AP63" s="37"/>
      <c r="AQ63" s="37"/>
      <c r="AR63" s="37"/>
      <c r="AS63" s="37"/>
      <c r="AT63" s="37"/>
      <c r="AU63" s="37"/>
      <c r="AV63" s="37"/>
      <c r="AW63" s="37"/>
      <c r="AX63" s="37"/>
      <c r="AY63" s="37"/>
      <c r="AZ63" s="37"/>
      <c r="BA63" s="37"/>
      <c r="BB63" s="37"/>
      <c r="BC63" s="37"/>
      <c r="BD63" s="37"/>
      <c r="BE63" s="37"/>
      <c r="BF63" s="37"/>
      <c r="BG63" s="37"/>
      <c r="BH63" s="37"/>
      <c r="BI63" s="37"/>
      <c r="BJ63" s="37"/>
      <c r="BK63" s="37"/>
      <c r="BL63" s="37"/>
      <c r="BM63" s="37"/>
      <c r="BN63" s="37"/>
      <c r="BO63" s="37"/>
      <c r="BP63" s="37"/>
      <c r="BQ63" s="37"/>
      <c r="BR63" s="37"/>
      <c r="BS63" s="37"/>
      <c r="BT63" s="37"/>
      <c r="BU63" s="37"/>
      <c r="BV63" s="37"/>
      <c r="BW63" s="37"/>
      <c r="BX63" s="37"/>
      <c r="BY63" s="37"/>
      <c r="BZ63" s="37"/>
      <c r="CA63" s="37"/>
      <c r="CB63" s="37"/>
      <c r="CC63" s="37"/>
      <c r="CD63" s="37"/>
      <c r="CE63" s="37"/>
      <c r="CF63" s="37"/>
      <c r="CG63" s="37"/>
      <c r="CH63" s="37"/>
      <c r="CI63" s="37"/>
      <c r="CJ63" s="37"/>
      <c r="CK63" s="37"/>
      <c r="CL63" s="37"/>
      <c r="CM63" s="37"/>
      <c r="CN63" s="37"/>
      <c r="CO63" s="37"/>
      <c r="CP63" s="37"/>
      <c r="CQ63" s="37"/>
      <c r="CR63" s="37"/>
      <c r="CS63" s="37"/>
      <c r="CT63" s="37"/>
      <c r="CU63" s="37"/>
      <c r="CV63" s="37"/>
      <c r="CW63" s="37"/>
      <c r="CX63" s="37"/>
      <c r="CY63" s="37"/>
      <c r="CZ63" s="37"/>
      <c r="DA63" s="37"/>
    </row>
    <row r="64" spans="1:105" x14ac:dyDescent="0.3">
      <c r="A64" s="2"/>
      <c r="B64" s="2"/>
      <c r="C64" s="2"/>
      <c r="D64" s="2"/>
      <c r="E64" s="2"/>
      <c r="F64" s="2"/>
      <c r="G64" s="2"/>
      <c r="H64" s="2"/>
      <c r="I64" s="2"/>
      <c r="J64" s="2"/>
      <c r="K64" s="2"/>
      <c r="L64" s="2"/>
      <c r="M64" s="2"/>
      <c r="N64" s="2"/>
      <c r="O64" s="2"/>
      <c r="P64" s="2"/>
      <c r="Q64" s="2"/>
      <c r="R64" s="2"/>
      <c r="S64" s="2"/>
      <c r="T64" s="2"/>
      <c r="U64" s="2"/>
      <c r="V64" s="2"/>
      <c r="W64" s="2"/>
      <c r="X64" s="2"/>
      <c r="Y64" s="37"/>
      <c r="Z64" s="37"/>
      <c r="AA64" s="37"/>
      <c r="AB64" s="37"/>
      <c r="AC64" s="37"/>
      <c r="AD64" s="37"/>
      <c r="AE64" s="37"/>
      <c r="AF64" s="37"/>
      <c r="AG64" s="37"/>
      <c r="AH64" s="37"/>
      <c r="AI64" s="37"/>
      <c r="AJ64" s="37"/>
      <c r="AK64" s="37"/>
      <c r="AL64" s="37"/>
      <c r="AM64" s="37"/>
      <c r="AN64" s="37"/>
      <c r="AO64" s="37"/>
      <c r="AP64" s="37"/>
      <c r="AQ64" s="37"/>
      <c r="AR64" s="37"/>
      <c r="AS64" s="37"/>
      <c r="AT64" s="37"/>
      <c r="AU64" s="37"/>
      <c r="AV64" s="37"/>
      <c r="AW64" s="37"/>
      <c r="AX64" s="37"/>
      <c r="AY64" s="37"/>
      <c r="AZ64" s="37"/>
      <c r="BA64" s="37"/>
      <c r="BB64" s="37"/>
      <c r="BC64" s="37"/>
      <c r="BD64" s="37"/>
      <c r="BE64" s="37"/>
      <c r="BF64" s="37"/>
      <c r="BG64" s="37"/>
      <c r="BH64" s="37"/>
      <c r="BI64" s="37"/>
      <c r="BJ64" s="37"/>
      <c r="BK64" s="37"/>
      <c r="BL64" s="37"/>
      <c r="BM64" s="37"/>
      <c r="BN64" s="37"/>
      <c r="BO64" s="37"/>
      <c r="BP64" s="37"/>
      <c r="BQ64" s="37"/>
      <c r="BR64" s="37"/>
      <c r="BS64" s="37"/>
      <c r="BT64" s="37"/>
      <c r="BU64" s="37"/>
      <c r="BV64" s="37"/>
      <c r="BW64" s="37"/>
      <c r="BX64" s="37"/>
      <c r="BY64" s="37"/>
      <c r="BZ64" s="37"/>
      <c r="CA64" s="37"/>
      <c r="CB64" s="37"/>
      <c r="CC64" s="37"/>
      <c r="CD64" s="37"/>
      <c r="CE64" s="37"/>
      <c r="CF64" s="37"/>
      <c r="CG64" s="37"/>
      <c r="CH64" s="37"/>
      <c r="CI64" s="37"/>
      <c r="CJ64" s="37"/>
      <c r="CK64" s="37"/>
      <c r="CL64" s="37"/>
      <c r="CM64" s="37"/>
      <c r="CN64" s="37"/>
      <c r="CO64" s="37"/>
      <c r="CP64" s="37"/>
      <c r="CQ64" s="37"/>
      <c r="CR64" s="37"/>
      <c r="CS64" s="37"/>
      <c r="CT64" s="37"/>
      <c r="CU64" s="37"/>
      <c r="CV64" s="37"/>
      <c r="CW64" s="37"/>
      <c r="CX64" s="37"/>
      <c r="CY64" s="37"/>
      <c r="CZ64" s="37"/>
      <c r="DA64" s="37"/>
    </row>
    <row r="65" spans="1:105" x14ac:dyDescent="0.3">
      <c r="A65" s="2"/>
      <c r="B65" s="2"/>
      <c r="C65" s="2"/>
      <c r="D65" s="2"/>
      <c r="E65" s="2"/>
      <c r="F65" s="2"/>
      <c r="G65" s="2"/>
      <c r="H65" s="2"/>
      <c r="I65" s="2"/>
      <c r="J65" s="2"/>
      <c r="K65" s="2"/>
      <c r="L65" s="2"/>
      <c r="M65" s="2"/>
      <c r="N65" s="2"/>
      <c r="O65" s="2"/>
      <c r="P65" s="2"/>
      <c r="Q65" s="2"/>
      <c r="R65" s="2"/>
      <c r="S65" s="2"/>
      <c r="T65" s="2"/>
      <c r="U65" s="2"/>
      <c r="V65" s="2"/>
      <c r="W65" s="2"/>
      <c r="X65" s="2"/>
      <c r="Y65" s="37"/>
      <c r="Z65" s="37"/>
      <c r="AA65" s="37"/>
      <c r="AB65" s="37"/>
      <c r="AC65" s="37"/>
      <c r="AD65" s="37"/>
      <c r="AE65" s="37"/>
      <c r="AF65" s="37"/>
      <c r="AG65" s="37"/>
      <c r="AH65" s="37"/>
      <c r="AI65" s="37"/>
      <c r="AJ65" s="37"/>
      <c r="AK65" s="37"/>
      <c r="AL65" s="37"/>
      <c r="AM65" s="37"/>
      <c r="AN65" s="37"/>
      <c r="AO65" s="37"/>
      <c r="AP65" s="37"/>
      <c r="AQ65" s="37"/>
      <c r="AR65" s="37"/>
      <c r="AS65" s="37"/>
      <c r="AT65" s="37"/>
      <c r="AU65" s="37"/>
      <c r="AV65" s="37"/>
      <c r="AW65" s="37"/>
      <c r="AX65" s="37"/>
      <c r="AY65" s="37"/>
      <c r="AZ65" s="37"/>
      <c r="BA65" s="37"/>
      <c r="BB65" s="37"/>
      <c r="BC65" s="37"/>
      <c r="BD65" s="37"/>
      <c r="BE65" s="37"/>
      <c r="BF65" s="37"/>
      <c r="BG65" s="37"/>
      <c r="BH65" s="37"/>
      <c r="BI65" s="37"/>
      <c r="BJ65" s="37"/>
      <c r="BK65" s="37"/>
      <c r="BL65" s="37"/>
      <c r="BM65" s="37"/>
      <c r="BN65" s="37"/>
      <c r="BO65" s="37"/>
      <c r="BP65" s="37"/>
      <c r="BQ65" s="37"/>
      <c r="BR65" s="37"/>
      <c r="BS65" s="37"/>
      <c r="BT65" s="37"/>
      <c r="BU65" s="37"/>
      <c r="BV65" s="37"/>
      <c r="BW65" s="37"/>
      <c r="BX65" s="37"/>
      <c r="BY65" s="37"/>
      <c r="BZ65" s="37"/>
      <c r="CA65" s="37"/>
      <c r="CB65" s="37"/>
      <c r="CC65" s="37"/>
      <c r="CD65" s="37"/>
      <c r="CE65" s="37"/>
      <c r="CF65" s="37"/>
      <c r="CG65" s="37"/>
      <c r="CH65" s="37"/>
      <c r="CI65" s="37"/>
      <c r="CJ65" s="37"/>
      <c r="CK65" s="37"/>
      <c r="CL65" s="37"/>
      <c r="CM65" s="37"/>
      <c r="CN65" s="37"/>
      <c r="CO65" s="37"/>
      <c r="CP65" s="37"/>
      <c r="CQ65" s="37"/>
      <c r="CR65" s="37"/>
      <c r="CS65" s="37"/>
      <c r="CT65" s="37"/>
      <c r="CU65" s="37"/>
      <c r="CV65" s="37"/>
      <c r="CW65" s="37"/>
      <c r="CX65" s="37"/>
      <c r="CY65" s="37"/>
      <c r="CZ65" s="37"/>
      <c r="DA65" s="37"/>
    </row>
    <row r="66" spans="1:105" x14ac:dyDescent="0.3">
      <c r="A66" s="2"/>
      <c r="B66" s="2"/>
      <c r="C66" s="2"/>
      <c r="D66" s="2"/>
      <c r="E66" s="2"/>
      <c r="F66" s="2"/>
      <c r="G66" s="2"/>
      <c r="H66" s="2"/>
      <c r="I66" s="2"/>
      <c r="J66" s="2"/>
      <c r="K66" s="2"/>
      <c r="L66" s="2"/>
      <c r="M66" s="2"/>
      <c r="N66" s="2"/>
      <c r="O66" s="2"/>
      <c r="P66" s="2"/>
      <c r="Q66" s="2"/>
      <c r="R66" s="2"/>
      <c r="S66" s="2"/>
      <c r="T66" s="2"/>
      <c r="U66" s="2"/>
      <c r="V66" s="2"/>
      <c r="W66" s="2"/>
      <c r="X66" s="2"/>
      <c r="Y66" s="37"/>
      <c r="Z66" s="37"/>
      <c r="AA66" s="37"/>
      <c r="AB66" s="37"/>
      <c r="AC66" s="37"/>
      <c r="AD66" s="37"/>
      <c r="AE66" s="37"/>
      <c r="AF66" s="37"/>
      <c r="AG66" s="37"/>
      <c r="AH66" s="37"/>
      <c r="AI66" s="37"/>
      <c r="AJ66" s="37"/>
      <c r="AK66" s="37"/>
      <c r="AL66" s="37"/>
      <c r="AM66" s="37"/>
      <c r="AN66" s="37"/>
      <c r="AO66" s="37"/>
      <c r="AP66" s="37"/>
      <c r="AQ66" s="37"/>
      <c r="AR66" s="37"/>
      <c r="AS66" s="37"/>
      <c r="AT66" s="37"/>
      <c r="AU66" s="37"/>
      <c r="AV66" s="37"/>
      <c r="AW66" s="37"/>
      <c r="AX66" s="37"/>
      <c r="AY66" s="37"/>
      <c r="AZ66" s="37"/>
      <c r="BA66" s="37"/>
      <c r="BB66" s="37"/>
      <c r="BC66" s="37"/>
      <c r="BD66" s="37"/>
      <c r="BE66" s="37"/>
      <c r="BF66" s="37"/>
      <c r="BG66" s="37"/>
      <c r="BH66" s="37"/>
      <c r="BI66" s="37"/>
      <c r="BJ66" s="37"/>
      <c r="BK66" s="37"/>
      <c r="BL66" s="37"/>
      <c r="BM66" s="37"/>
      <c r="BN66" s="37"/>
      <c r="BO66" s="37"/>
      <c r="BP66" s="37"/>
      <c r="BQ66" s="37"/>
      <c r="BR66" s="37"/>
      <c r="BS66" s="37"/>
      <c r="BT66" s="37"/>
      <c r="BU66" s="37"/>
      <c r="BV66" s="37"/>
      <c r="BW66" s="37"/>
      <c r="BX66" s="37"/>
      <c r="BY66" s="37"/>
      <c r="BZ66" s="37"/>
      <c r="CA66" s="37"/>
      <c r="CB66" s="37"/>
      <c r="CC66" s="37"/>
      <c r="CD66" s="37"/>
      <c r="CE66" s="37"/>
      <c r="CF66" s="37"/>
      <c r="CG66" s="37"/>
      <c r="CH66" s="37"/>
      <c r="CI66" s="37"/>
      <c r="CJ66" s="37"/>
      <c r="CK66" s="37"/>
      <c r="CL66" s="37"/>
      <c r="CM66" s="37"/>
      <c r="CN66" s="37"/>
      <c r="CO66" s="37"/>
      <c r="CP66" s="37"/>
      <c r="CQ66" s="37"/>
      <c r="CR66" s="37"/>
      <c r="CS66" s="37"/>
      <c r="CT66" s="37"/>
      <c r="CU66" s="37"/>
      <c r="CV66" s="37"/>
      <c r="CW66" s="37"/>
      <c r="CX66" s="37"/>
      <c r="CY66" s="37"/>
      <c r="CZ66" s="37"/>
      <c r="DA66" s="37"/>
    </row>
    <row r="67" spans="1:105" x14ac:dyDescent="0.3">
      <c r="A67" s="2"/>
      <c r="B67" s="2"/>
      <c r="C67" s="2"/>
      <c r="D67" s="2"/>
      <c r="E67" s="2"/>
      <c r="F67" s="2"/>
      <c r="G67" s="2"/>
      <c r="H67" s="2"/>
      <c r="I67" s="2"/>
      <c r="J67" s="2"/>
      <c r="K67" s="2"/>
      <c r="L67" s="2"/>
      <c r="M67" s="2"/>
      <c r="N67" s="2"/>
      <c r="O67" s="2"/>
      <c r="P67" s="2"/>
      <c r="Q67" s="2"/>
      <c r="R67" s="2"/>
      <c r="S67" s="2"/>
      <c r="T67" s="2"/>
      <c r="U67" s="2"/>
      <c r="V67" s="2"/>
      <c r="W67" s="2"/>
      <c r="X67" s="2"/>
      <c r="Y67" s="37"/>
      <c r="Z67" s="37"/>
      <c r="AA67" s="37"/>
      <c r="AB67" s="37"/>
      <c r="AC67" s="37"/>
      <c r="AD67" s="37"/>
      <c r="AE67" s="37"/>
      <c r="AF67" s="37"/>
      <c r="AG67" s="37"/>
      <c r="AH67" s="37"/>
      <c r="AI67" s="37"/>
      <c r="AJ67" s="37"/>
      <c r="AK67" s="37"/>
      <c r="AL67" s="37"/>
      <c r="AM67" s="37"/>
      <c r="AN67" s="37"/>
      <c r="AO67" s="37"/>
      <c r="AP67" s="37"/>
      <c r="AQ67" s="37"/>
      <c r="AR67" s="37"/>
      <c r="AS67" s="37"/>
      <c r="AT67" s="37"/>
      <c r="AU67" s="37"/>
      <c r="AV67" s="37"/>
      <c r="AW67" s="37"/>
      <c r="AX67" s="37"/>
      <c r="AY67" s="37"/>
      <c r="AZ67" s="37"/>
      <c r="BA67" s="37"/>
      <c r="BB67" s="37"/>
      <c r="BC67" s="37"/>
      <c r="BD67" s="37"/>
      <c r="BE67" s="37"/>
      <c r="BF67" s="37"/>
      <c r="BG67" s="37"/>
      <c r="BH67" s="37"/>
      <c r="BI67" s="37"/>
      <c r="BJ67" s="37"/>
      <c r="BK67" s="37"/>
      <c r="BL67" s="37"/>
      <c r="BM67" s="37"/>
      <c r="BN67" s="37"/>
      <c r="BO67" s="37"/>
      <c r="BP67" s="37"/>
      <c r="BQ67" s="37"/>
      <c r="BR67" s="37"/>
      <c r="BS67" s="37"/>
      <c r="BT67" s="37"/>
      <c r="BU67" s="37"/>
      <c r="BV67" s="37"/>
      <c r="BW67" s="37"/>
      <c r="BX67" s="37"/>
      <c r="BY67" s="37"/>
      <c r="BZ67" s="37"/>
      <c r="CA67" s="37"/>
      <c r="CB67" s="37"/>
      <c r="CC67" s="37"/>
      <c r="CD67" s="37"/>
      <c r="CE67" s="37"/>
      <c r="CF67" s="37"/>
      <c r="CG67" s="37"/>
      <c r="CH67" s="37"/>
      <c r="CI67" s="37"/>
      <c r="CJ67" s="37"/>
      <c r="CK67" s="37"/>
      <c r="CL67" s="37"/>
      <c r="CM67" s="37"/>
      <c r="CN67" s="37"/>
      <c r="CO67" s="37"/>
      <c r="CP67" s="37"/>
      <c r="CQ67" s="37"/>
      <c r="CR67" s="37"/>
      <c r="CS67" s="37"/>
      <c r="CT67" s="37"/>
      <c r="CU67" s="37"/>
      <c r="CV67" s="37"/>
      <c r="CW67" s="37"/>
      <c r="CX67" s="37"/>
      <c r="CY67" s="37"/>
      <c r="CZ67" s="37"/>
      <c r="DA67" s="37"/>
    </row>
    <row r="68" spans="1:105" x14ac:dyDescent="0.3">
      <c r="A68" s="2"/>
      <c r="B68" s="2"/>
      <c r="C68" s="2"/>
      <c r="D68" s="2"/>
      <c r="E68" s="2"/>
      <c r="F68" s="2"/>
      <c r="G68" s="2"/>
      <c r="H68" s="2"/>
      <c r="I68" s="2"/>
      <c r="J68" s="2"/>
      <c r="K68" s="2"/>
      <c r="L68" s="2"/>
      <c r="M68" s="2"/>
      <c r="N68" s="2"/>
      <c r="O68" s="2"/>
      <c r="P68" s="2"/>
      <c r="Q68" s="2"/>
      <c r="R68" s="2"/>
      <c r="S68" s="2"/>
      <c r="T68" s="2"/>
      <c r="U68" s="2"/>
      <c r="V68" s="2"/>
      <c r="W68" s="2"/>
      <c r="X68" s="2"/>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row>
    <row r="69" spans="1:105" x14ac:dyDescent="0.3">
      <c r="A69" s="2"/>
      <c r="B69" s="2"/>
      <c r="C69" s="2"/>
      <c r="D69" s="2"/>
      <c r="E69" s="2"/>
      <c r="F69" s="2"/>
      <c r="G69" s="2"/>
      <c r="H69" s="2"/>
      <c r="I69" s="2"/>
      <c r="J69" s="2"/>
      <c r="K69" s="2"/>
      <c r="L69" s="2"/>
      <c r="M69" s="2"/>
      <c r="N69" s="2"/>
      <c r="O69" s="2"/>
      <c r="P69" s="2"/>
      <c r="Q69" s="2"/>
      <c r="R69" s="2"/>
      <c r="S69" s="2"/>
      <c r="T69" s="2"/>
      <c r="U69" s="2"/>
      <c r="V69" s="2"/>
      <c r="W69" s="2"/>
      <c r="X69" s="2"/>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row>
    <row r="70" spans="1:105" x14ac:dyDescent="0.3">
      <c r="A70" s="2"/>
      <c r="B70" s="2"/>
      <c r="C70" s="2"/>
      <c r="D70" s="2"/>
      <c r="E70" s="2"/>
      <c r="F70" s="2"/>
      <c r="G70" s="2"/>
      <c r="H70" s="2"/>
      <c r="I70" s="2"/>
      <c r="J70" s="2"/>
      <c r="K70" s="2"/>
      <c r="L70" s="2"/>
      <c r="M70" s="2"/>
      <c r="N70" s="2"/>
      <c r="O70" s="2"/>
      <c r="P70" s="2"/>
      <c r="Q70" s="2"/>
      <c r="R70" s="2"/>
      <c r="S70" s="2"/>
      <c r="T70" s="2"/>
      <c r="U70" s="2"/>
      <c r="V70" s="2"/>
      <c r="W70" s="2"/>
      <c r="X70" s="2"/>
      <c r="Y70" s="37"/>
      <c r="Z70" s="37"/>
      <c r="AA70" s="37"/>
      <c r="AB70" s="37"/>
      <c r="AC70" s="37"/>
      <c r="AD70" s="37"/>
      <c r="AE70" s="37"/>
      <c r="AF70" s="37"/>
      <c r="AG70" s="37"/>
      <c r="AH70" s="37"/>
      <c r="AI70" s="37"/>
      <c r="AJ70" s="37"/>
      <c r="AK70" s="37"/>
      <c r="AL70" s="37"/>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c r="BY70" s="37"/>
      <c r="BZ70" s="37"/>
      <c r="CA70" s="37"/>
      <c r="CB70" s="37"/>
      <c r="CC70" s="37"/>
      <c r="CD70" s="37"/>
      <c r="CE70" s="37"/>
      <c r="CF70" s="37"/>
      <c r="CG70" s="37"/>
      <c r="CH70" s="37"/>
      <c r="CI70" s="37"/>
      <c r="CJ70" s="37"/>
      <c r="CK70" s="37"/>
      <c r="CL70" s="37"/>
      <c r="CM70" s="37"/>
      <c r="CN70" s="37"/>
      <c r="CO70" s="37"/>
      <c r="CP70" s="37"/>
      <c r="CQ70" s="37"/>
      <c r="CR70" s="37"/>
      <c r="CS70" s="37"/>
      <c r="CT70" s="37"/>
      <c r="CU70" s="37"/>
      <c r="CV70" s="37"/>
      <c r="CW70" s="37"/>
      <c r="CX70" s="37"/>
      <c r="CY70" s="37"/>
      <c r="CZ70" s="37"/>
      <c r="DA70" s="37"/>
    </row>
    <row r="71" spans="1:105" x14ac:dyDescent="0.3">
      <c r="A71" s="2"/>
      <c r="B71" s="2"/>
      <c r="C71" s="2"/>
      <c r="D71" s="2"/>
      <c r="E71" s="2"/>
      <c r="F71" s="2"/>
      <c r="G71" s="2"/>
      <c r="H71" s="2"/>
      <c r="I71" s="2"/>
      <c r="J71" s="2"/>
      <c r="K71" s="2"/>
      <c r="L71" s="2"/>
      <c r="M71" s="2"/>
      <c r="N71" s="2"/>
      <c r="O71" s="2"/>
      <c r="P71" s="2"/>
      <c r="Q71" s="2"/>
      <c r="R71" s="2"/>
      <c r="S71" s="2"/>
      <c r="T71" s="2"/>
      <c r="U71" s="2"/>
      <c r="V71" s="2"/>
      <c r="W71" s="2"/>
      <c r="X71" s="2"/>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c r="BY71" s="37"/>
      <c r="BZ71" s="37"/>
      <c r="CA71" s="37"/>
      <c r="CB71" s="37"/>
      <c r="CC71" s="37"/>
      <c r="CD71" s="37"/>
      <c r="CE71" s="37"/>
      <c r="CF71" s="37"/>
      <c r="CG71" s="37"/>
      <c r="CH71" s="37"/>
      <c r="CI71" s="37"/>
      <c r="CJ71" s="37"/>
      <c r="CK71" s="37"/>
      <c r="CL71" s="37"/>
      <c r="CM71" s="37"/>
      <c r="CN71" s="37"/>
      <c r="CO71" s="37"/>
      <c r="CP71" s="37"/>
      <c r="CQ71" s="37"/>
      <c r="CR71" s="37"/>
      <c r="CS71" s="37"/>
      <c r="CT71" s="37"/>
      <c r="CU71" s="37"/>
      <c r="CV71" s="37"/>
      <c r="CW71" s="37"/>
      <c r="CX71" s="37"/>
      <c r="CY71" s="37"/>
      <c r="CZ71" s="37"/>
      <c r="DA71" s="37"/>
    </row>
    <row r="72" spans="1:105" x14ac:dyDescent="0.3">
      <c r="A72" s="2"/>
      <c r="B72" s="2"/>
      <c r="C72" s="2"/>
      <c r="D72" s="2"/>
      <c r="E72" s="2"/>
      <c r="F72" s="2"/>
      <c r="G72" s="2"/>
      <c r="H72" s="2"/>
      <c r="I72" s="2"/>
      <c r="J72" s="2"/>
      <c r="K72" s="2"/>
      <c r="L72" s="2"/>
      <c r="M72" s="2"/>
      <c r="N72" s="2"/>
      <c r="O72" s="2"/>
      <c r="P72" s="2"/>
      <c r="Q72" s="2"/>
      <c r="R72" s="2"/>
      <c r="S72" s="2"/>
      <c r="T72" s="2"/>
      <c r="U72" s="2"/>
      <c r="V72" s="2"/>
      <c r="W72" s="2"/>
      <c r="X72" s="2"/>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c r="BY72" s="37"/>
      <c r="BZ72" s="37"/>
      <c r="CA72" s="37"/>
      <c r="CB72" s="37"/>
      <c r="CC72" s="37"/>
      <c r="CD72" s="37"/>
      <c r="CE72" s="37"/>
      <c r="CF72" s="37"/>
      <c r="CG72" s="37"/>
      <c r="CH72" s="37"/>
      <c r="CI72" s="37"/>
      <c r="CJ72" s="37"/>
      <c r="CK72" s="37"/>
      <c r="CL72" s="37"/>
      <c r="CM72" s="37"/>
      <c r="CN72" s="37"/>
      <c r="CO72" s="37"/>
      <c r="CP72" s="37"/>
      <c r="CQ72" s="37"/>
      <c r="CR72" s="37"/>
      <c r="CS72" s="37"/>
      <c r="CT72" s="37"/>
      <c r="CU72" s="37"/>
      <c r="CV72" s="37"/>
      <c r="CW72" s="37"/>
      <c r="CX72" s="37"/>
      <c r="CY72" s="37"/>
      <c r="CZ72" s="37"/>
      <c r="DA72" s="37"/>
    </row>
    <row r="73" spans="1:105" x14ac:dyDescent="0.3">
      <c r="A73" s="2"/>
      <c r="B73" s="2"/>
      <c r="C73" s="2"/>
      <c r="D73" s="2"/>
      <c r="E73" s="2"/>
      <c r="F73" s="2"/>
      <c r="G73" s="2"/>
      <c r="H73" s="2"/>
      <c r="I73" s="2"/>
      <c r="J73" s="2"/>
      <c r="K73" s="2"/>
      <c r="L73" s="2"/>
      <c r="M73" s="2"/>
      <c r="N73" s="2"/>
      <c r="O73" s="2"/>
      <c r="P73" s="2"/>
      <c r="Q73" s="2"/>
      <c r="R73" s="2"/>
      <c r="S73" s="2"/>
      <c r="T73" s="2"/>
      <c r="U73" s="2"/>
      <c r="V73" s="2"/>
      <c r="W73" s="2"/>
      <c r="X73" s="2"/>
      <c r="Y73" s="37"/>
      <c r="Z73" s="37"/>
      <c r="AA73" s="37"/>
      <c r="AB73" s="37"/>
      <c r="AC73" s="37"/>
      <c r="AD73" s="37"/>
      <c r="AE73" s="37"/>
      <c r="AF73" s="37"/>
      <c r="AG73" s="37"/>
      <c r="AH73" s="37"/>
      <c r="AI73" s="37"/>
      <c r="AJ73" s="37"/>
      <c r="AK73" s="37"/>
      <c r="AL73" s="37"/>
      <c r="AM73" s="37"/>
      <c r="AN73" s="37"/>
      <c r="AO73" s="37"/>
      <c r="AP73" s="37"/>
      <c r="AQ73" s="37"/>
      <c r="AR73" s="37"/>
      <c r="AS73" s="37"/>
      <c r="AT73" s="37"/>
      <c r="AU73" s="37"/>
      <c r="AV73" s="37"/>
      <c r="AW73" s="37"/>
      <c r="AX73" s="37"/>
      <c r="AY73" s="37"/>
      <c r="AZ73" s="37"/>
      <c r="BA73" s="37"/>
      <c r="BB73" s="37"/>
      <c r="BC73" s="37"/>
      <c r="BD73" s="37"/>
      <c r="BE73" s="37"/>
      <c r="BF73" s="37"/>
      <c r="BG73" s="37"/>
      <c r="BH73" s="37"/>
      <c r="BI73" s="37"/>
      <c r="BJ73" s="37"/>
      <c r="BK73" s="37"/>
      <c r="BL73" s="37"/>
      <c r="BM73" s="37"/>
      <c r="BN73" s="37"/>
      <c r="BO73" s="37"/>
      <c r="BP73" s="37"/>
      <c r="BQ73" s="37"/>
      <c r="BR73" s="37"/>
      <c r="BS73" s="37"/>
      <c r="BT73" s="37"/>
      <c r="BU73" s="37"/>
      <c r="BV73" s="37"/>
      <c r="BW73" s="37"/>
      <c r="BX73" s="37"/>
      <c r="BY73" s="37"/>
      <c r="BZ73" s="37"/>
      <c r="CA73" s="37"/>
      <c r="CB73" s="37"/>
      <c r="CC73" s="37"/>
      <c r="CD73" s="37"/>
      <c r="CE73" s="37"/>
      <c r="CF73" s="37"/>
      <c r="CG73" s="37"/>
      <c r="CH73" s="37"/>
      <c r="CI73" s="37"/>
      <c r="CJ73" s="37"/>
      <c r="CK73" s="37"/>
      <c r="CL73" s="37"/>
      <c r="CM73" s="37"/>
      <c r="CN73" s="37"/>
      <c r="CO73" s="37"/>
      <c r="CP73" s="37"/>
      <c r="CQ73" s="37"/>
      <c r="CR73" s="37"/>
      <c r="CS73" s="37"/>
      <c r="CT73" s="37"/>
      <c r="CU73" s="37"/>
      <c r="CV73" s="37"/>
      <c r="CW73" s="37"/>
      <c r="CX73" s="37"/>
      <c r="CY73" s="37"/>
      <c r="CZ73" s="37"/>
      <c r="DA73" s="37"/>
    </row>
    <row r="74" spans="1:105" x14ac:dyDescent="0.3">
      <c r="A74" s="2"/>
      <c r="B74" s="2"/>
      <c r="C74" s="2"/>
      <c r="D74" s="2"/>
      <c r="E74" s="2"/>
      <c r="F74" s="2"/>
      <c r="G74" s="2"/>
      <c r="H74" s="2"/>
      <c r="I74" s="2"/>
      <c r="J74" s="2"/>
      <c r="K74" s="2"/>
      <c r="L74" s="2"/>
      <c r="M74" s="2"/>
      <c r="N74" s="2"/>
      <c r="O74" s="2"/>
      <c r="P74" s="2"/>
      <c r="Q74" s="2"/>
      <c r="R74" s="2"/>
      <c r="S74" s="2"/>
      <c r="T74" s="2"/>
      <c r="U74" s="2"/>
      <c r="V74" s="2"/>
      <c r="W74" s="2"/>
      <c r="X74" s="2"/>
      <c r="Y74" s="37"/>
      <c r="Z74" s="37"/>
      <c r="AA74" s="37"/>
      <c r="AB74" s="37"/>
      <c r="AC74" s="37"/>
      <c r="AD74" s="37"/>
      <c r="AE74" s="37"/>
      <c r="AF74" s="37"/>
      <c r="AG74" s="37"/>
      <c r="AH74" s="37"/>
      <c r="AI74" s="37"/>
      <c r="AJ74" s="37"/>
      <c r="AK74" s="37"/>
      <c r="AL74" s="37"/>
      <c r="AM74" s="37"/>
      <c r="AN74" s="37"/>
      <c r="AO74" s="37"/>
      <c r="AP74" s="37"/>
      <c r="AQ74" s="37"/>
      <c r="AR74" s="37"/>
      <c r="AS74" s="37"/>
      <c r="AT74" s="37"/>
      <c r="AU74" s="37"/>
      <c r="AV74" s="37"/>
      <c r="AW74" s="37"/>
      <c r="AX74" s="37"/>
      <c r="AY74" s="37"/>
      <c r="AZ74" s="37"/>
      <c r="BA74" s="37"/>
      <c r="BB74" s="37"/>
      <c r="BC74" s="37"/>
      <c r="BD74" s="37"/>
      <c r="BE74" s="37"/>
      <c r="BF74" s="37"/>
      <c r="BG74" s="37"/>
      <c r="BH74" s="37"/>
      <c r="BI74" s="37"/>
      <c r="BJ74" s="37"/>
      <c r="BK74" s="37"/>
      <c r="BL74" s="37"/>
      <c r="BM74" s="37"/>
      <c r="BN74" s="37"/>
      <c r="BO74" s="37"/>
      <c r="BP74" s="37"/>
      <c r="BQ74" s="37"/>
      <c r="BR74" s="37"/>
      <c r="BS74" s="37"/>
      <c r="BT74" s="37"/>
      <c r="BU74" s="37"/>
      <c r="BV74" s="37"/>
      <c r="BW74" s="37"/>
      <c r="BX74" s="37"/>
      <c r="BY74" s="37"/>
      <c r="BZ74" s="37"/>
      <c r="CA74" s="37"/>
      <c r="CB74" s="37"/>
      <c r="CC74" s="37"/>
      <c r="CD74" s="37"/>
      <c r="CE74" s="37"/>
      <c r="CF74" s="37"/>
      <c r="CG74" s="37"/>
      <c r="CH74" s="37"/>
      <c r="CI74" s="37"/>
      <c r="CJ74" s="37"/>
      <c r="CK74" s="37"/>
      <c r="CL74" s="37"/>
      <c r="CM74" s="37"/>
      <c r="CN74" s="37"/>
      <c r="CO74" s="37"/>
      <c r="CP74" s="37"/>
      <c r="CQ74" s="37"/>
      <c r="CR74" s="37"/>
      <c r="CS74" s="37"/>
      <c r="CT74" s="37"/>
      <c r="CU74" s="37"/>
      <c r="CV74" s="37"/>
      <c r="CW74" s="37"/>
      <c r="CX74" s="37"/>
      <c r="CY74" s="37"/>
      <c r="CZ74" s="37"/>
      <c r="DA74" s="37"/>
    </row>
    <row r="75" spans="1:105" x14ac:dyDescent="0.3">
      <c r="A75" s="2"/>
      <c r="B75" s="2"/>
      <c r="C75" s="2"/>
      <c r="D75" s="2"/>
      <c r="E75" s="2"/>
      <c r="F75" s="2"/>
      <c r="G75" s="2"/>
      <c r="H75" s="2"/>
      <c r="I75" s="2"/>
      <c r="J75" s="2"/>
      <c r="K75" s="2"/>
      <c r="L75" s="2"/>
      <c r="M75" s="2"/>
      <c r="N75" s="2"/>
      <c r="O75" s="2"/>
      <c r="P75" s="2"/>
      <c r="Q75" s="2"/>
      <c r="R75" s="2"/>
      <c r="S75" s="2"/>
      <c r="T75" s="2"/>
      <c r="U75" s="2"/>
      <c r="V75" s="2"/>
      <c r="W75" s="2"/>
      <c r="X75" s="2"/>
      <c r="Y75" s="37"/>
      <c r="Z75" s="37"/>
      <c r="AA75" s="37"/>
      <c r="AB75" s="37"/>
      <c r="AC75" s="37"/>
      <c r="AD75" s="37"/>
      <c r="AE75" s="37"/>
      <c r="AF75" s="37"/>
      <c r="AG75" s="37"/>
      <c r="AH75" s="37"/>
      <c r="AI75" s="37"/>
      <c r="AJ75" s="37"/>
      <c r="AK75" s="37"/>
      <c r="AL75" s="37"/>
      <c r="AM75" s="37"/>
      <c r="AN75" s="37"/>
      <c r="AO75" s="37"/>
      <c r="AP75" s="37"/>
      <c r="AQ75" s="37"/>
      <c r="AR75" s="37"/>
      <c r="AS75" s="37"/>
      <c r="AT75" s="37"/>
      <c r="AU75" s="37"/>
      <c r="AV75" s="37"/>
      <c r="AW75" s="37"/>
      <c r="AX75" s="37"/>
      <c r="AY75" s="37"/>
      <c r="AZ75" s="37"/>
      <c r="BA75" s="37"/>
      <c r="BB75" s="37"/>
      <c r="BC75" s="37"/>
      <c r="BD75" s="37"/>
      <c r="BE75" s="37"/>
      <c r="BF75" s="37"/>
      <c r="BG75" s="37"/>
      <c r="BH75" s="37"/>
      <c r="BI75" s="37"/>
      <c r="BJ75" s="37"/>
      <c r="BK75" s="37"/>
      <c r="BL75" s="37"/>
      <c r="BM75" s="37"/>
      <c r="BN75" s="37"/>
      <c r="BO75" s="37"/>
      <c r="BP75" s="37"/>
      <c r="BQ75" s="37"/>
      <c r="BR75" s="37"/>
      <c r="BS75" s="37"/>
      <c r="BT75" s="37"/>
      <c r="BU75" s="37"/>
      <c r="BV75" s="37"/>
      <c r="BW75" s="37"/>
      <c r="BX75" s="37"/>
      <c r="BY75" s="37"/>
      <c r="BZ75" s="37"/>
      <c r="CA75" s="37"/>
      <c r="CB75" s="37"/>
      <c r="CC75" s="37"/>
      <c r="CD75" s="37"/>
      <c r="CE75" s="37"/>
      <c r="CF75" s="37"/>
      <c r="CG75" s="37"/>
      <c r="CH75" s="37"/>
      <c r="CI75" s="37"/>
      <c r="CJ75" s="37"/>
      <c r="CK75" s="37"/>
      <c r="CL75" s="37"/>
      <c r="CM75" s="37"/>
      <c r="CN75" s="37"/>
      <c r="CO75" s="37"/>
      <c r="CP75" s="37"/>
      <c r="CQ75" s="37"/>
      <c r="CR75" s="37"/>
      <c r="CS75" s="37"/>
      <c r="CT75" s="37"/>
      <c r="CU75" s="37"/>
      <c r="CV75" s="37"/>
      <c r="CW75" s="37"/>
      <c r="CX75" s="37"/>
      <c r="CY75" s="37"/>
      <c r="CZ75" s="37"/>
      <c r="DA75" s="37"/>
    </row>
    <row r="76" spans="1:105" x14ac:dyDescent="0.3">
      <c r="A76" s="2"/>
      <c r="B76" s="2"/>
      <c r="C76" s="2"/>
      <c r="D76" s="2"/>
      <c r="E76" s="2"/>
      <c r="F76" s="2"/>
      <c r="G76" s="2"/>
      <c r="H76" s="2"/>
      <c r="I76" s="2"/>
      <c r="J76" s="2"/>
      <c r="K76" s="2"/>
      <c r="L76" s="2"/>
      <c r="M76" s="2"/>
      <c r="N76" s="2"/>
      <c r="O76" s="2"/>
      <c r="P76" s="2"/>
      <c r="Q76" s="2"/>
      <c r="R76" s="2"/>
      <c r="S76" s="2"/>
      <c r="T76" s="2"/>
      <c r="U76" s="2"/>
      <c r="V76" s="2"/>
      <c r="W76" s="2"/>
      <c r="X76" s="2"/>
      <c r="Y76" s="37"/>
      <c r="Z76" s="37"/>
      <c r="AA76" s="37"/>
      <c r="AB76" s="37"/>
      <c r="AC76" s="37"/>
      <c r="AD76" s="37"/>
      <c r="AE76" s="37"/>
      <c r="AF76" s="37"/>
      <c r="AG76" s="37"/>
      <c r="AH76" s="37"/>
      <c r="AI76" s="37"/>
      <c r="AJ76" s="37"/>
      <c r="AK76" s="37"/>
      <c r="AL76" s="37"/>
      <c r="AM76" s="37"/>
      <c r="AN76" s="37"/>
      <c r="AO76" s="37"/>
      <c r="AP76" s="37"/>
      <c r="AQ76" s="37"/>
      <c r="AR76" s="37"/>
      <c r="AS76" s="37"/>
      <c r="AT76" s="37"/>
      <c r="AU76" s="37"/>
      <c r="AV76" s="37"/>
      <c r="AW76" s="37"/>
      <c r="AX76" s="37"/>
      <c r="AY76" s="37"/>
      <c r="AZ76" s="37"/>
      <c r="BA76" s="37"/>
      <c r="BB76" s="37"/>
      <c r="BC76" s="37"/>
      <c r="BD76" s="37"/>
      <c r="BE76" s="37"/>
      <c r="BF76" s="37"/>
      <c r="BG76" s="37"/>
      <c r="BH76" s="37"/>
      <c r="BI76" s="37"/>
      <c r="BJ76" s="37"/>
      <c r="BK76" s="37"/>
      <c r="BL76" s="37"/>
      <c r="BM76" s="37"/>
      <c r="BN76" s="37"/>
      <c r="BO76" s="37"/>
      <c r="BP76" s="37"/>
      <c r="BQ76" s="37"/>
      <c r="BR76" s="37"/>
      <c r="BS76" s="37"/>
      <c r="BT76" s="37"/>
      <c r="BU76" s="37"/>
      <c r="BV76" s="37"/>
      <c r="BW76" s="37"/>
      <c r="BX76" s="37"/>
      <c r="BY76" s="37"/>
      <c r="BZ76" s="37"/>
      <c r="CA76" s="37"/>
      <c r="CB76" s="37"/>
      <c r="CC76" s="37"/>
      <c r="CD76" s="37"/>
      <c r="CE76" s="37"/>
      <c r="CF76" s="37"/>
      <c r="CG76" s="37"/>
      <c r="CH76" s="37"/>
      <c r="CI76" s="37"/>
      <c r="CJ76" s="37"/>
      <c r="CK76" s="37"/>
      <c r="CL76" s="37"/>
      <c r="CM76" s="37"/>
      <c r="CN76" s="37"/>
      <c r="CO76" s="37"/>
      <c r="CP76" s="37"/>
      <c r="CQ76" s="37"/>
      <c r="CR76" s="37"/>
      <c r="CS76" s="37"/>
      <c r="CT76" s="37"/>
      <c r="CU76" s="37"/>
      <c r="CV76" s="37"/>
      <c r="CW76" s="37"/>
      <c r="CX76" s="37"/>
      <c r="CY76" s="37"/>
      <c r="CZ76" s="37"/>
      <c r="DA76" s="37"/>
    </row>
    <row r="77" spans="1:105" x14ac:dyDescent="0.3">
      <c r="A77" s="2"/>
      <c r="B77" s="2"/>
      <c r="C77" s="2"/>
      <c r="D77" s="2"/>
      <c r="E77" s="2"/>
      <c r="F77" s="2"/>
      <c r="G77" s="2"/>
      <c r="H77" s="2"/>
      <c r="I77" s="2"/>
      <c r="J77" s="2"/>
      <c r="K77" s="2"/>
      <c r="L77" s="2"/>
      <c r="M77" s="2"/>
      <c r="N77" s="2"/>
      <c r="O77" s="2"/>
      <c r="P77" s="2"/>
      <c r="Q77" s="2"/>
      <c r="R77" s="2"/>
      <c r="S77" s="2"/>
      <c r="T77" s="2"/>
      <c r="U77" s="2"/>
      <c r="V77" s="2"/>
      <c r="W77" s="2"/>
      <c r="X77" s="2"/>
      <c r="Y77" s="37"/>
      <c r="Z77" s="37"/>
      <c r="AA77" s="37"/>
      <c r="AB77" s="37"/>
      <c r="AC77" s="37"/>
      <c r="AD77" s="37"/>
      <c r="AE77" s="37"/>
      <c r="AF77" s="37"/>
      <c r="AG77" s="37"/>
      <c r="AH77" s="37"/>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7"/>
      <c r="CN77" s="37"/>
      <c r="CO77" s="37"/>
      <c r="CP77" s="37"/>
      <c r="CQ77" s="37"/>
      <c r="CR77" s="37"/>
      <c r="CS77" s="37"/>
      <c r="CT77" s="37"/>
      <c r="CU77" s="37"/>
      <c r="CV77" s="37"/>
      <c r="CW77" s="37"/>
      <c r="CX77" s="37"/>
      <c r="CY77" s="37"/>
      <c r="CZ77" s="37"/>
      <c r="DA77" s="37"/>
    </row>
    <row r="78" spans="1:105" x14ac:dyDescent="0.3">
      <c r="A78" s="2"/>
      <c r="B78" s="2"/>
      <c r="C78" s="2"/>
      <c r="D78" s="2"/>
      <c r="E78" s="2"/>
      <c r="F78" s="2"/>
      <c r="G78" s="2"/>
      <c r="H78" s="2"/>
      <c r="I78" s="2"/>
      <c r="J78" s="2"/>
      <c r="K78" s="2"/>
      <c r="L78" s="2"/>
      <c r="M78" s="2"/>
      <c r="N78" s="2"/>
      <c r="O78" s="2"/>
      <c r="P78" s="2"/>
      <c r="Q78" s="2"/>
      <c r="R78" s="2"/>
      <c r="S78" s="2"/>
      <c r="T78" s="2"/>
      <c r="U78" s="2"/>
      <c r="V78" s="2"/>
      <c r="W78" s="2"/>
      <c r="X78" s="2"/>
      <c r="Y78" s="37"/>
      <c r="Z78" s="37"/>
      <c r="AA78" s="37"/>
      <c r="AB78" s="37"/>
      <c r="AC78" s="37"/>
      <c r="AD78" s="37"/>
      <c r="AE78" s="37"/>
      <c r="AF78" s="37"/>
      <c r="AG78" s="37"/>
      <c r="AH78" s="37"/>
      <c r="AI78" s="37"/>
      <c r="AJ78" s="37"/>
      <c r="AK78" s="37"/>
      <c r="AL78" s="37"/>
      <c r="AM78" s="37"/>
      <c r="AN78" s="37"/>
      <c r="AO78" s="37"/>
      <c r="AP78" s="37"/>
      <c r="AQ78" s="37"/>
      <c r="AR78" s="37"/>
      <c r="AS78" s="37"/>
      <c r="AT78" s="37"/>
      <c r="AU78" s="37"/>
      <c r="AV78" s="37"/>
      <c r="AW78" s="37"/>
      <c r="AX78" s="37"/>
      <c r="AY78" s="37"/>
      <c r="AZ78" s="37"/>
      <c r="BA78" s="37"/>
      <c r="BB78" s="37"/>
      <c r="BC78" s="37"/>
      <c r="BD78" s="37"/>
      <c r="BE78" s="37"/>
      <c r="BF78" s="37"/>
      <c r="BG78" s="37"/>
      <c r="BH78" s="37"/>
      <c r="BI78" s="37"/>
      <c r="BJ78" s="37"/>
      <c r="BK78" s="37"/>
      <c r="BL78" s="37"/>
      <c r="BM78" s="37"/>
      <c r="BN78" s="37"/>
      <c r="BO78" s="37"/>
      <c r="BP78" s="37"/>
      <c r="BQ78" s="37"/>
      <c r="BR78" s="37"/>
      <c r="BS78" s="37"/>
      <c r="BT78" s="37"/>
      <c r="BU78" s="37"/>
      <c r="BV78" s="37"/>
      <c r="BW78" s="37"/>
      <c r="BX78" s="37"/>
      <c r="BY78" s="37"/>
      <c r="BZ78" s="37"/>
      <c r="CA78" s="37"/>
      <c r="CB78" s="37"/>
      <c r="CC78" s="37"/>
      <c r="CD78" s="37"/>
      <c r="CE78" s="37"/>
      <c r="CF78" s="37"/>
      <c r="CG78" s="37"/>
      <c r="CH78" s="37"/>
      <c r="CI78" s="37"/>
      <c r="CJ78" s="37"/>
      <c r="CK78" s="37"/>
      <c r="CL78" s="37"/>
      <c r="CM78" s="37"/>
      <c r="CN78" s="37"/>
      <c r="CO78" s="37"/>
      <c r="CP78" s="37"/>
      <c r="CQ78" s="37"/>
      <c r="CR78" s="37"/>
      <c r="CS78" s="37"/>
      <c r="CT78" s="37"/>
      <c r="CU78" s="37"/>
      <c r="CV78" s="37"/>
      <c r="CW78" s="37"/>
      <c r="CX78" s="37"/>
      <c r="CY78" s="37"/>
      <c r="CZ78" s="37"/>
      <c r="DA78" s="37"/>
    </row>
    <row r="79" spans="1:105" x14ac:dyDescent="0.3">
      <c r="A79" s="2"/>
      <c r="B79" s="2"/>
      <c r="C79" s="2"/>
      <c r="D79" s="2"/>
      <c r="E79" s="2"/>
      <c r="F79" s="2"/>
      <c r="G79" s="2"/>
      <c r="H79" s="2"/>
      <c r="I79" s="2"/>
      <c r="J79" s="2"/>
      <c r="K79" s="2"/>
      <c r="L79" s="2"/>
      <c r="M79" s="2"/>
      <c r="N79" s="2"/>
      <c r="O79" s="2"/>
      <c r="P79" s="2"/>
      <c r="Q79" s="2"/>
      <c r="R79" s="2"/>
      <c r="S79" s="2"/>
      <c r="T79" s="2"/>
      <c r="U79" s="2"/>
      <c r="V79" s="2"/>
      <c r="W79" s="2"/>
      <c r="X79" s="2"/>
      <c r="Y79" s="37"/>
      <c r="Z79" s="37"/>
      <c r="AA79" s="37"/>
      <c r="AB79" s="37"/>
      <c r="AC79" s="37"/>
      <c r="AD79" s="37"/>
      <c r="AE79" s="37"/>
      <c r="AF79" s="37"/>
      <c r="AG79" s="37"/>
      <c r="AH79" s="37"/>
      <c r="AI79" s="37"/>
      <c r="AJ79" s="37"/>
      <c r="AK79" s="37"/>
      <c r="AL79" s="37"/>
      <c r="AM79" s="37"/>
      <c r="AN79" s="37"/>
      <c r="AO79" s="37"/>
      <c r="AP79" s="37"/>
      <c r="AQ79" s="37"/>
      <c r="AR79" s="37"/>
      <c r="AS79" s="37"/>
      <c r="AT79" s="37"/>
      <c r="AU79" s="37"/>
      <c r="AV79" s="37"/>
      <c r="AW79" s="37"/>
      <c r="AX79" s="37"/>
      <c r="AY79" s="37"/>
      <c r="AZ79" s="37"/>
      <c r="BA79" s="37"/>
      <c r="BB79" s="37"/>
      <c r="BC79" s="37"/>
      <c r="BD79" s="37"/>
      <c r="BE79" s="37"/>
      <c r="BF79" s="37"/>
      <c r="BG79" s="37"/>
      <c r="BH79" s="37"/>
      <c r="BI79" s="37"/>
      <c r="BJ79" s="37"/>
      <c r="BK79" s="37"/>
      <c r="BL79" s="37"/>
      <c r="BM79" s="37"/>
      <c r="BN79" s="37"/>
      <c r="BO79" s="37"/>
      <c r="BP79" s="37"/>
      <c r="BQ79" s="37"/>
      <c r="BR79" s="37"/>
      <c r="BS79" s="37"/>
      <c r="BT79" s="37"/>
      <c r="BU79" s="37"/>
      <c r="BV79" s="37"/>
      <c r="BW79" s="37"/>
      <c r="BX79" s="37"/>
      <c r="BY79" s="37"/>
      <c r="BZ79" s="37"/>
      <c r="CA79" s="37"/>
      <c r="CB79" s="37"/>
      <c r="CC79" s="37"/>
      <c r="CD79" s="37"/>
      <c r="CE79" s="37"/>
      <c r="CF79" s="37"/>
      <c r="CG79" s="37"/>
      <c r="CH79" s="37"/>
      <c r="CI79" s="37"/>
      <c r="CJ79" s="37"/>
      <c r="CK79" s="37"/>
      <c r="CL79" s="37"/>
      <c r="CM79" s="37"/>
      <c r="CN79" s="37"/>
      <c r="CO79" s="37"/>
      <c r="CP79" s="37"/>
      <c r="CQ79" s="37"/>
      <c r="CR79" s="37"/>
      <c r="CS79" s="37"/>
      <c r="CT79" s="37"/>
      <c r="CU79" s="37"/>
      <c r="CV79" s="37"/>
      <c r="CW79" s="37"/>
      <c r="CX79" s="37"/>
      <c r="CY79" s="37"/>
      <c r="CZ79" s="37"/>
      <c r="DA79" s="37"/>
    </row>
    <row r="80" spans="1:105" x14ac:dyDescent="0.3">
      <c r="A80" s="2"/>
      <c r="B80" s="2"/>
      <c r="C80" s="2"/>
      <c r="D80" s="2"/>
      <c r="E80" s="2"/>
      <c r="F80" s="2"/>
      <c r="G80" s="2"/>
      <c r="H80" s="2"/>
      <c r="I80" s="2"/>
      <c r="J80" s="2"/>
      <c r="K80" s="2"/>
      <c r="L80" s="2"/>
      <c r="M80" s="2"/>
      <c r="N80" s="2"/>
      <c r="O80" s="2"/>
      <c r="P80" s="2"/>
      <c r="Q80" s="2"/>
      <c r="R80" s="2"/>
      <c r="S80" s="2"/>
      <c r="T80" s="2"/>
      <c r="U80" s="2"/>
      <c r="V80" s="2"/>
      <c r="W80" s="2"/>
      <c r="X80" s="2"/>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7"/>
      <c r="BY80" s="37"/>
      <c r="BZ80" s="37"/>
      <c r="CA80" s="37"/>
      <c r="CB80" s="37"/>
      <c r="CC80" s="37"/>
      <c r="CD80" s="37"/>
      <c r="CE80" s="37"/>
      <c r="CF80" s="37"/>
      <c r="CG80" s="37"/>
      <c r="CH80" s="37"/>
      <c r="CI80" s="37"/>
      <c r="CJ80" s="37"/>
      <c r="CK80" s="37"/>
      <c r="CL80" s="37"/>
      <c r="CM80" s="37"/>
      <c r="CN80" s="37"/>
      <c r="CO80" s="37"/>
      <c r="CP80" s="37"/>
      <c r="CQ80" s="37"/>
      <c r="CR80" s="37"/>
      <c r="CS80" s="37"/>
      <c r="CT80" s="37"/>
      <c r="CU80" s="37"/>
      <c r="CV80" s="37"/>
      <c r="CW80" s="37"/>
      <c r="CX80" s="37"/>
      <c r="CY80" s="37"/>
      <c r="CZ80" s="37"/>
      <c r="DA80" s="37"/>
    </row>
    <row r="81" spans="1:105" x14ac:dyDescent="0.3">
      <c r="A81" s="2"/>
      <c r="B81" s="2"/>
      <c r="C81" s="2"/>
      <c r="D81" s="2"/>
      <c r="E81" s="2"/>
      <c r="F81" s="2"/>
      <c r="G81" s="2"/>
      <c r="H81" s="2"/>
      <c r="I81" s="2"/>
      <c r="J81" s="2"/>
      <c r="K81" s="2"/>
      <c r="L81" s="2"/>
      <c r="M81" s="2"/>
      <c r="N81" s="2"/>
      <c r="O81" s="2"/>
      <c r="P81" s="2"/>
      <c r="Q81" s="2"/>
      <c r="R81" s="2"/>
      <c r="S81" s="2"/>
      <c r="T81" s="2"/>
      <c r="U81" s="2"/>
      <c r="V81" s="2"/>
      <c r="W81" s="2"/>
      <c r="X81" s="2"/>
      <c r="Y81" s="37"/>
      <c r="Z81" s="37"/>
      <c r="AA81" s="37"/>
      <c r="AB81" s="37"/>
      <c r="AC81" s="37"/>
      <c r="AD81" s="37"/>
      <c r="AE81" s="37"/>
      <c r="AF81" s="37"/>
      <c r="AG81" s="37"/>
      <c r="AH81" s="37"/>
      <c r="AI81" s="37"/>
      <c r="AJ81" s="37"/>
      <c r="AK81" s="37"/>
      <c r="AL81" s="37"/>
      <c r="AM81" s="37"/>
      <c r="AN81" s="37"/>
      <c r="AO81" s="37"/>
      <c r="AP81" s="37"/>
      <c r="AQ81" s="37"/>
      <c r="AR81" s="37"/>
      <c r="AS81" s="37"/>
      <c r="AT81" s="37"/>
      <c r="AU81" s="37"/>
      <c r="AV81" s="37"/>
      <c r="AW81" s="37"/>
      <c r="AX81" s="37"/>
      <c r="AY81" s="37"/>
      <c r="AZ81" s="37"/>
      <c r="BA81" s="37"/>
      <c r="BB81" s="37"/>
      <c r="BC81" s="37"/>
      <c r="BD81" s="37"/>
      <c r="BE81" s="37"/>
      <c r="BF81" s="37"/>
      <c r="BG81" s="37"/>
      <c r="BH81" s="37"/>
      <c r="BI81" s="37"/>
      <c r="BJ81" s="37"/>
      <c r="BK81" s="37"/>
      <c r="BL81" s="37"/>
      <c r="BM81" s="37"/>
      <c r="BN81" s="37"/>
      <c r="BO81" s="37"/>
      <c r="BP81" s="37"/>
      <c r="BQ81" s="37"/>
      <c r="BR81" s="37"/>
      <c r="BS81" s="37"/>
      <c r="BT81" s="37"/>
      <c r="BU81" s="37"/>
      <c r="BV81" s="37"/>
      <c r="BW81" s="37"/>
      <c r="BX81" s="37"/>
      <c r="BY81" s="37"/>
      <c r="BZ81" s="37"/>
      <c r="CA81" s="37"/>
      <c r="CB81" s="37"/>
      <c r="CC81" s="37"/>
      <c r="CD81" s="37"/>
      <c r="CE81" s="37"/>
      <c r="CF81" s="37"/>
      <c r="CG81" s="37"/>
      <c r="CH81" s="37"/>
      <c r="CI81" s="37"/>
      <c r="CJ81" s="37"/>
      <c r="CK81" s="37"/>
      <c r="CL81" s="37"/>
      <c r="CM81" s="37"/>
      <c r="CN81" s="37"/>
      <c r="CO81" s="37"/>
      <c r="CP81" s="37"/>
      <c r="CQ81" s="37"/>
      <c r="CR81" s="37"/>
      <c r="CS81" s="37"/>
      <c r="CT81" s="37"/>
      <c r="CU81" s="37"/>
      <c r="CV81" s="37"/>
      <c r="CW81" s="37"/>
      <c r="CX81" s="37"/>
      <c r="CY81" s="37"/>
      <c r="CZ81" s="37"/>
      <c r="DA81" s="37"/>
    </row>
    <row r="82" spans="1:105" x14ac:dyDescent="0.3">
      <c r="A82" s="2"/>
      <c r="B82" s="2"/>
      <c r="C82" s="2"/>
      <c r="D82" s="2"/>
      <c r="E82" s="2"/>
      <c r="F82" s="2"/>
      <c r="G82" s="2"/>
      <c r="H82" s="2"/>
      <c r="I82" s="2"/>
      <c r="J82" s="2"/>
      <c r="K82" s="2"/>
      <c r="L82" s="2"/>
      <c r="M82" s="2"/>
      <c r="N82" s="2"/>
      <c r="O82" s="2"/>
      <c r="P82" s="2"/>
      <c r="Q82" s="2"/>
      <c r="R82" s="2"/>
      <c r="S82" s="2"/>
      <c r="T82" s="2"/>
      <c r="U82" s="2"/>
      <c r="V82" s="2"/>
      <c r="W82" s="2"/>
      <c r="X82" s="2"/>
      <c r="Y82" s="37"/>
      <c r="Z82" s="37"/>
      <c r="AA82" s="37"/>
      <c r="AB82" s="37"/>
      <c r="AC82" s="37"/>
      <c r="AD82" s="37"/>
      <c r="AE82" s="37"/>
      <c r="AF82" s="37"/>
      <c r="AG82" s="37"/>
      <c r="AH82" s="37"/>
      <c r="AI82" s="37"/>
      <c r="AJ82" s="37"/>
      <c r="AK82" s="37"/>
      <c r="AL82" s="37"/>
      <c r="AM82" s="37"/>
      <c r="AN82" s="37"/>
      <c r="AO82" s="37"/>
      <c r="AP82" s="37"/>
      <c r="AQ82" s="37"/>
      <c r="AR82" s="37"/>
      <c r="AS82" s="37"/>
      <c r="AT82" s="37"/>
      <c r="AU82" s="37"/>
      <c r="AV82" s="37"/>
      <c r="AW82" s="37"/>
      <c r="AX82" s="37"/>
      <c r="AY82" s="37"/>
      <c r="AZ82" s="37"/>
      <c r="BA82" s="37"/>
      <c r="BB82" s="37"/>
      <c r="BC82" s="37"/>
      <c r="BD82" s="37"/>
      <c r="BE82" s="37"/>
      <c r="BF82" s="37"/>
      <c r="BG82" s="37"/>
      <c r="BH82" s="37"/>
      <c r="BI82" s="37"/>
      <c r="BJ82" s="37"/>
      <c r="BK82" s="37"/>
      <c r="BL82" s="37"/>
      <c r="BM82" s="37"/>
      <c r="BN82" s="37"/>
      <c r="BO82" s="37"/>
      <c r="BP82" s="37"/>
      <c r="BQ82" s="37"/>
      <c r="BR82" s="37"/>
      <c r="BS82" s="37"/>
      <c r="BT82" s="37"/>
      <c r="BU82" s="37"/>
      <c r="BV82" s="37"/>
      <c r="BW82" s="37"/>
      <c r="BX82" s="37"/>
      <c r="BY82" s="37"/>
      <c r="BZ82" s="37"/>
      <c r="CA82" s="37"/>
      <c r="CB82" s="37"/>
      <c r="CC82" s="37"/>
      <c r="CD82" s="37"/>
      <c r="CE82" s="37"/>
      <c r="CF82" s="37"/>
      <c r="CG82" s="37"/>
      <c r="CH82" s="37"/>
      <c r="CI82" s="37"/>
      <c r="CJ82" s="37"/>
      <c r="CK82" s="37"/>
      <c r="CL82" s="37"/>
      <c r="CM82" s="37"/>
      <c r="CN82" s="37"/>
      <c r="CO82" s="37"/>
      <c r="CP82" s="37"/>
      <c r="CQ82" s="37"/>
      <c r="CR82" s="37"/>
      <c r="CS82" s="37"/>
      <c r="CT82" s="37"/>
      <c r="CU82" s="37"/>
      <c r="CV82" s="37"/>
      <c r="CW82" s="37"/>
      <c r="CX82" s="37"/>
      <c r="CY82" s="37"/>
      <c r="CZ82" s="37"/>
      <c r="DA82" s="37"/>
    </row>
    <row r="83" spans="1:105" x14ac:dyDescent="0.3">
      <c r="A83" s="2"/>
      <c r="B83" s="2"/>
      <c r="C83" s="2"/>
      <c r="D83" s="2"/>
      <c r="E83" s="2"/>
      <c r="F83" s="2"/>
      <c r="G83" s="2"/>
      <c r="H83" s="2"/>
      <c r="I83" s="2"/>
      <c r="J83" s="2"/>
      <c r="K83" s="2"/>
      <c r="L83" s="2"/>
      <c r="M83" s="2"/>
      <c r="N83" s="2"/>
      <c r="O83" s="2"/>
      <c r="P83" s="2"/>
      <c r="Q83" s="2"/>
      <c r="R83" s="2"/>
      <c r="S83" s="2"/>
      <c r="T83" s="2"/>
      <c r="U83" s="2"/>
      <c r="V83" s="2"/>
      <c r="W83" s="2"/>
      <c r="X83" s="2"/>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c r="BY83" s="37"/>
      <c r="BZ83" s="37"/>
      <c r="CA83" s="37"/>
      <c r="CB83" s="37"/>
      <c r="CC83" s="37"/>
      <c r="CD83" s="37"/>
      <c r="CE83" s="37"/>
      <c r="CF83" s="37"/>
      <c r="CG83" s="37"/>
      <c r="CH83" s="37"/>
      <c r="CI83" s="37"/>
      <c r="CJ83" s="37"/>
      <c r="CK83" s="37"/>
      <c r="CL83" s="37"/>
      <c r="CM83" s="37"/>
      <c r="CN83" s="37"/>
      <c r="CO83" s="37"/>
      <c r="CP83" s="37"/>
      <c r="CQ83" s="37"/>
      <c r="CR83" s="37"/>
      <c r="CS83" s="37"/>
      <c r="CT83" s="37"/>
      <c r="CU83" s="37"/>
      <c r="CV83" s="37"/>
      <c r="CW83" s="37"/>
      <c r="CX83" s="37"/>
      <c r="CY83" s="37"/>
      <c r="CZ83" s="37"/>
      <c r="DA83" s="37"/>
    </row>
    <row r="84" spans="1:105" x14ac:dyDescent="0.3">
      <c r="A84" s="2"/>
      <c r="B84" s="2"/>
      <c r="C84" s="2"/>
      <c r="D84" s="2"/>
      <c r="E84" s="2"/>
      <c r="F84" s="2"/>
      <c r="G84" s="2"/>
      <c r="H84" s="2"/>
      <c r="I84" s="2"/>
      <c r="J84" s="2"/>
      <c r="K84" s="2"/>
      <c r="L84" s="2"/>
      <c r="M84" s="2"/>
      <c r="N84" s="2"/>
      <c r="O84" s="2"/>
      <c r="P84" s="2"/>
      <c r="Q84" s="2"/>
      <c r="R84" s="2"/>
      <c r="S84" s="2"/>
      <c r="T84" s="2"/>
      <c r="U84" s="2"/>
      <c r="V84" s="2"/>
      <c r="W84" s="2"/>
      <c r="X84" s="2"/>
      <c r="Y84" s="37"/>
      <c r="Z84" s="37"/>
      <c r="AA84" s="37"/>
      <c r="AB84" s="37"/>
      <c r="AC84" s="37"/>
      <c r="AD84" s="37"/>
      <c r="AE84" s="37"/>
      <c r="AF84" s="37"/>
      <c r="AG84" s="37"/>
      <c r="AH84" s="37"/>
      <c r="AI84" s="37"/>
      <c r="AJ84" s="37"/>
      <c r="AK84" s="37"/>
      <c r="AL84" s="37"/>
      <c r="AM84" s="37"/>
      <c r="AN84" s="37"/>
      <c r="AO84" s="37"/>
      <c r="AP84" s="37"/>
      <c r="AQ84" s="37"/>
      <c r="AR84" s="37"/>
      <c r="AS84" s="37"/>
      <c r="AT84" s="37"/>
      <c r="AU84" s="37"/>
      <c r="AV84" s="37"/>
      <c r="AW84" s="37"/>
      <c r="AX84" s="37"/>
      <c r="AY84" s="37"/>
      <c r="AZ84" s="37"/>
      <c r="BA84" s="37"/>
      <c r="BB84" s="37"/>
      <c r="BC84" s="37"/>
      <c r="BD84" s="37"/>
      <c r="BE84" s="37"/>
      <c r="BF84" s="37"/>
      <c r="BG84" s="37"/>
      <c r="BH84" s="37"/>
      <c r="BI84" s="37"/>
      <c r="BJ84" s="37"/>
      <c r="BK84" s="37"/>
      <c r="BL84" s="37"/>
      <c r="BM84" s="37"/>
      <c r="BN84" s="37"/>
      <c r="BO84" s="37"/>
      <c r="BP84" s="37"/>
      <c r="BQ84" s="37"/>
      <c r="BR84" s="37"/>
      <c r="BS84" s="37"/>
      <c r="BT84" s="37"/>
      <c r="BU84" s="37"/>
      <c r="BV84" s="37"/>
      <c r="BW84" s="37"/>
      <c r="BX84" s="37"/>
      <c r="BY84" s="37"/>
      <c r="BZ84" s="37"/>
      <c r="CA84" s="37"/>
      <c r="CB84" s="37"/>
      <c r="CC84" s="37"/>
      <c r="CD84" s="37"/>
      <c r="CE84" s="37"/>
      <c r="CF84" s="37"/>
      <c r="CG84" s="37"/>
      <c r="CH84" s="37"/>
      <c r="CI84" s="37"/>
      <c r="CJ84" s="37"/>
      <c r="CK84" s="37"/>
      <c r="CL84" s="37"/>
      <c r="CM84" s="37"/>
      <c r="CN84" s="37"/>
      <c r="CO84" s="37"/>
      <c r="CP84" s="37"/>
      <c r="CQ84" s="37"/>
      <c r="CR84" s="37"/>
      <c r="CS84" s="37"/>
      <c r="CT84" s="37"/>
      <c r="CU84" s="37"/>
      <c r="CV84" s="37"/>
      <c r="CW84" s="37"/>
      <c r="CX84" s="37"/>
      <c r="CY84" s="37"/>
      <c r="CZ84" s="37"/>
      <c r="DA84" s="37"/>
    </row>
    <row r="85" spans="1:105" x14ac:dyDescent="0.3">
      <c r="A85" s="2"/>
      <c r="B85" s="2"/>
      <c r="C85" s="2"/>
      <c r="D85" s="2"/>
      <c r="E85" s="2"/>
      <c r="F85" s="2"/>
      <c r="G85" s="2"/>
      <c r="H85" s="2"/>
      <c r="I85" s="2"/>
      <c r="J85" s="2"/>
      <c r="K85" s="2"/>
      <c r="L85" s="2"/>
      <c r="M85" s="2"/>
      <c r="N85" s="2"/>
      <c r="O85" s="2"/>
      <c r="P85" s="2"/>
      <c r="Q85" s="2"/>
      <c r="R85" s="2"/>
      <c r="S85" s="2"/>
      <c r="T85" s="2"/>
      <c r="U85" s="2"/>
      <c r="V85" s="2"/>
      <c r="W85" s="2"/>
      <c r="X85" s="2"/>
      <c r="Y85" s="37"/>
      <c r="Z85" s="37"/>
      <c r="AA85" s="37"/>
      <c r="AB85" s="37"/>
      <c r="AC85" s="37"/>
      <c r="AD85" s="37"/>
      <c r="AE85" s="37"/>
      <c r="AF85" s="37"/>
      <c r="AG85" s="37"/>
      <c r="AH85" s="37"/>
      <c r="AI85" s="37"/>
      <c r="AJ85" s="37"/>
      <c r="AK85" s="37"/>
      <c r="AL85" s="37"/>
      <c r="AM85" s="37"/>
      <c r="AN85" s="37"/>
      <c r="AO85" s="37"/>
      <c r="AP85" s="37"/>
      <c r="AQ85" s="37"/>
      <c r="AR85" s="37"/>
      <c r="AS85" s="37"/>
      <c r="AT85" s="37"/>
      <c r="AU85" s="37"/>
      <c r="AV85" s="37"/>
      <c r="AW85" s="37"/>
      <c r="AX85" s="37"/>
      <c r="AY85" s="37"/>
      <c r="AZ85" s="37"/>
      <c r="BA85" s="37"/>
      <c r="BB85" s="37"/>
      <c r="BC85" s="37"/>
      <c r="BD85" s="37"/>
      <c r="BE85" s="37"/>
      <c r="BF85" s="37"/>
      <c r="BG85" s="37"/>
      <c r="BH85" s="37"/>
      <c r="BI85" s="37"/>
      <c r="BJ85" s="37"/>
      <c r="BK85" s="37"/>
      <c r="BL85" s="37"/>
      <c r="BM85" s="37"/>
      <c r="BN85" s="37"/>
      <c r="BO85" s="37"/>
      <c r="BP85" s="37"/>
      <c r="BQ85" s="37"/>
      <c r="BR85" s="37"/>
      <c r="BS85" s="37"/>
      <c r="BT85" s="37"/>
      <c r="BU85" s="37"/>
      <c r="BV85" s="37"/>
      <c r="BW85" s="37"/>
      <c r="BX85" s="37"/>
      <c r="BY85" s="37"/>
      <c r="BZ85" s="37"/>
      <c r="CA85" s="37"/>
      <c r="CB85" s="37"/>
      <c r="CC85" s="37"/>
      <c r="CD85" s="37"/>
      <c r="CE85" s="37"/>
      <c r="CF85" s="37"/>
      <c r="CG85" s="37"/>
      <c r="CH85" s="37"/>
      <c r="CI85" s="37"/>
      <c r="CJ85" s="37"/>
      <c r="CK85" s="37"/>
      <c r="CL85" s="37"/>
      <c r="CM85" s="37"/>
      <c r="CN85" s="37"/>
      <c r="CO85" s="37"/>
      <c r="CP85" s="37"/>
      <c r="CQ85" s="37"/>
      <c r="CR85" s="37"/>
      <c r="CS85" s="37"/>
      <c r="CT85" s="37"/>
      <c r="CU85" s="37"/>
      <c r="CV85" s="37"/>
      <c r="CW85" s="37"/>
      <c r="CX85" s="37"/>
      <c r="CY85" s="37"/>
      <c r="CZ85" s="37"/>
      <c r="DA85" s="37"/>
    </row>
    <row r="86" spans="1:105" x14ac:dyDescent="0.3">
      <c r="A86" s="2"/>
      <c r="B86" s="2"/>
      <c r="C86" s="2"/>
      <c r="D86" s="2"/>
      <c r="E86" s="2"/>
      <c r="F86" s="2"/>
      <c r="G86" s="2"/>
      <c r="H86" s="2"/>
      <c r="I86" s="2"/>
      <c r="J86" s="2"/>
      <c r="K86" s="2"/>
      <c r="L86" s="2"/>
      <c r="M86" s="2"/>
      <c r="N86" s="2"/>
      <c r="O86" s="2"/>
      <c r="P86" s="2"/>
      <c r="Q86" s="2"/>
      <c r="R86" s="2"/>
      <c r="S86" s="2"/>
      <c r="T86" s="2"/>
      <c r="U86" s="2"/>
      <c r="V86" s="2"/>
      <c r="W86" s="2"/>
      <c r="X86" s="2"/>
      <c r="Y86" s="37"/>
      <c r="Z86" s="37"/>
      <c r="AA86" s="37"/>
      <c r="AB86" s="37"/>
      <c r="AC86" s="37"/>
      <c r="AD86" s="37"/>
      <c r="AE86" s="37"/>
      <c r="AF86" s="37"/>
      <c r="AG86" s="37"/>
      <c r="AH86" s="37"/>
      <c r="AI86" s="37"/>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37"/>
      <c r="BS86" s="37"/>
      <c r="BT86" s="37"/>
      <c r="BU86" s="37"/>
      <c r="BV86" s="37"/>
      <c r="BW86" s="37"/>
      <c r="BX86" s="37"/>
      <c r="BY86" s="37"/>
      <c r="BZ86" s="37"/>
      <c r="CA86" s="37"/>
      <c r="CB86" s="37"/>
      <c r="CC86" s="37"/>
      <c r="CD86" s="37"/>
      <c r="CE86" s="37"/>
      <c r="CF86" s="37"/>
      <c r="CG86" s="37"/>
      <c r="CH86" s="37"/>
      <c r="CI86" s="37"/>
      <c r="CJ86" s="37"/>
      <c r="CK86" s="37"/>
      <c r="CL86" s="37"/>
      <c r="CM86" s="37"/>
      <c r="CN86" s="37"/>
      <c r="CO86" s="37"/>
      <c r="CP86" s="37"/>
      <c r="CQ86" s="37"/>
      <c r="CR86" s="37"/>
      <c r="CS86" s="37"/>
      <c r="CT86" s="37"/>
      <c r="CU86" s="37"/>
      <c r="CV86" s="37"/>
      <c r="CW86" s="37"/>
      <c r="CX86" s="37"/>
      <c r="CY86" s="37"/>
      <c r="CZ86" s="37"/>
      <c r="DA86" s="37"/>
    </row>
    <row r="87" spans="1:105" x14ac:dyDescent="0.3">
      <c r="A87" s="2"/>
      <c r="B87" s="2"/>
      <c r="C87" s="2"/>
      <c r="D87" s="2"/>
      <c r="E87" s="2"/>
      <c r="F87" s="2"/>
      <c r="G87" s="2"/>
      <c r="H87" s="2"/>
      <c r="I87" s="2"/>
      <c r="J87" s="2"/>
      <c r="K87" s="2"/>
      <c r="L87" s="2"/>
      <c r="M87" s="2"/>
      <c r="N87" s="2" t="s">
        <v>17</v>
      </c>
      <c r="O87" s="2"/>
      <c r="P87" s="2"/>
      <c r="Q87" s="2" t="s">
        <v>18</v>
      </c>
      <c r="R87" s="2"/>
      <c r="S87" s="2"/>
      <c r="T87" s="2" t="s">
        <v>19</v>
      </c>
      <c r="U87" s="2"/>
      <c r="V87" s="2"/>
      <c r="W87" s="2" t="s">
        <v>20</v>
      </c>
      <c r="X87" s="2"/>
      <c r="Y87" s="37"/>
      <c r="Z87" s="37"/>
      <c r="AA87" s="37"/>
      <c r="AB87" s="37"/>
      <c r="AC87" s="37"/>
      <c r="AD87" s="37"/>
      <c r="AE87" s="37"/>
      <c r="AF87" s="37"/>
      <c r="AG87" s="37"/>
      <c r="AH87" s="37"/>
      <c r="AI87" s="37"/>
      <c r="AJ87" s="37"/>
      <c r="AK87" s="37"/>
      <c r="AL87" s="37"/>
      <c r="AM87" s="37"/>
      <c r="AN87" s="37"/>
      <c r="AO87" s="37"/>
      <c r="AP87" s="37"/>
      <c r="AQ87" s="37"/>
      <c r="AR87" s="37"/>
      <c r="AS87" s="37"/>
      <c r="AT87" s="37"/>
      <c r="AU87" s="37"/>
      <c r="AV87" s="37"/>
      <c r="AW87" s="37"/>
      <c r="AX87" s="37"/>
      <c r="AY87" s="37"/>
      <c r="AZ87" s="37"/>
      <c r="BA87" s="37"/>
      <c r="BB87" s="37"/>
      <c r="BC87" s="37"/>
      <c r="BD87" s="37"/>
      <c r="BE87" s="37"/>
      <c r="BF87" s="37"/>
      <c r="BG87" s="37"/>
      <c r="BH87" s="37"/>
      <c r="BI87" s="37"/>
      <c r="BJ87" s="37"/>
      <c r="BK87" s="37"/>
      <c r="BL87" s="37"/>
      <c r="BM87" s="37"/>
      <c r="BN87" s="37"/>
      <c r="BO87" s="37"/>
      <c r="BP87" s="37"/>
      <c r="BQ87" s="37"/>
      <c r="BR87" s="37"/>
      <c r="BS87" s="37"/>
      <c r="BT87" s="37"/>
      <c r="BU87" s="37"/>
      <c r="BV87" s="37"/>
      <c r="BW87" s="37"/>
      <c r="BX87" s="37"/>
      <c r="BY87" s="37"/>
      <c r="BZ87" s="37"/>
      <c r="CA87" s="37"/>
      <c r="CB87" s="37"/>
      <c r="CC87" s="37"/>
      <c r="CD87" s="37"/>
      <c r="CE87" s="37"/>
      <c r="CF87" s="37"/>
      <c r="CG87" s="37"/>
      <c r="CH87" s="37"/>
      <c r="CI87" s="37"/>
      <c r="CJ87" s="37"/>
      <c r="CK87" s="37"/>
      <c r="CL87" s="37"/>
      <c r="CM87" s="37"/>
      <c r="CN87" s="37"/>
      <c r="CO87" s="37"/>
      <c r="CP87" s="37"/>
      <c r="CQ87" s="37"/>
      <c r="CR87" s="37"/>
      <c r="CS87" s="37"/>
      <c r="CT87" s="37"/>
      <c r="CU87" s="37"/>
      <c r="CV87" s="37"/>
      <c r="CW87" s="37"/>
      <c r="CX87" s="37"/>
      <c r="CY87" s="37"/>
      <c r="CZ87" s="37"/>
      <c r="DA87" s="37"/>
    </row>
    <row r="88" spans="1:105" x14ac:dyDescent="0.3">
      <c r="A88" s="2"/>
      <c r="B88" s="2"/>
      <c r="C88" s="2"/>
      <c r="D88" s="2"/>
      <c r="E88" s="2"/>
      <c r="F88" s="2"/>
      <c r="G88" s="2"/>
      <c r="H88" s="2"/>
      <c r="I88" s="2"/>
      <c r="J88" s="2"/>
      <c r="K88" s="2"/>
      <c r="L88" s="2"/>
      <c r="M88" s="2"/>
      <c r="N88" s="2" t="s">
        <v>15</v>
      </c>
      <c r="O88" s="2" t="s">
        <v>0</v>
      </c>
      <c r="P88" s="2"/>
      <c r="Q88" s="2" t="s">
        <v>16</v>
      </c>
      <c r="R88" s="2" t="s">
        <v>0</v>
      </c>
      <c r="S88" s="2"/>
      <c r="T88" s="2" t="s">
        <v>0</v>
      </c>
      <c r="U88" s="2" t="s">
        <v>16</v>
      </c>
      <c r="V88" s="2"/>
      <c r="W88" s="2" t="s">
        <v>0</v>
      </c>
      <c r="X88" s="2" t="s">
        <v>15</v>
      </c>
      <c r="Y88" s="37"/>
      <c r="Z88" s="37"/>
      <c r="AA88" s="37"/>
      <c r="AB88" s="37"/>
      <c r="AC88" s="37"/>
      <c r="AD88" s="37"/>
      <c r="AE88" s="37"/>
      <c r="AF88" s="37"/>
      <c r="AG88" s="37"/>
      <c r="AH88" s="37"/>
      <c r="AI88" s="37"/>
      <c r="AJ88" s="37"/>
      <c r="AK88" s="37"/>
      <c r="AL88" s="37"/>
      <c r="AM88" s="37"/>
      <c r="AN88" s="37"/>
      <c r="AO88" s="37"/>
      <c r="AP88" s="37"/>
      <c r="AQ88" s="37"/>
      <c r="AR88" s="37"/>
      <c r="AS88" s="37"/>
      <c r="AT88" s="37"/>
      <c r="AU88" s="37"/>
      <c r="AV88" s="37"/>
      <c r="AW88" s="37"/>
      <c r="AX88" s="37"/>
      <c r="AY88" s="37"/>
      <c r="AZ88" s="37"/>
      <c r="BA88" s="37"/>
      <c r="BB88" s="37"/>
      <c r="BC88" s="37"/>
      <c r="BD88" s="37"/>
      <c r="BE88" s="37"/>
      <c r="BF88" s="37"/>
      <c r="BG88" s="37"/>
      <c r="BH88" s="37"/>
      <c r="BI88" s="37"/>
      <c r="BJ88" s="37"/>
      <c r="BK88" s="37"/>
      <c r="BL88" s="37"/>
      <c r="BM88" s="37"/>
      <c r="BN88" s="37"/>
      <c r="BO88" s="37"/>
      <c r="BP88" s="37"/>
      <c r="BQ88" s="37"/>
      <c r="BR88" s="37"/>
      <c r="BS88" s="37"/>
      <c r="BT88" s="37"/>
      <c r="BU88" s="37"/>
      <c r="BV88" s="37"/>
      <c r="BW88" s="37"/>
      <c r="BX88" s="37"/>
      <c r="BY88" s="37"/>
      <c r="BZ88" s="37"/>
      <c r="CA88" s="37"/>
      <c r="CB88" s="37"/>
      <c r="CC88" s="37"/>
      <c r="CD88" s="37"/>
      <c r="CE88" s="37"/>
      <c r="CF88" s="37"/>
      <c r="CG88" s="37"/>
      <c r="CH88" s="37"/>
      <c r="CI88" s="37"/>
      <c r="CJ88" s="37"/>
      <c r="CK88" s="37"/>
      <c r="CL88" s="37"/>
      <c r="CM88" s="37"/>
      <c r="CN88" s="37"/>
      <c r="CO88" s="37"/>
      <c r="CP88" s="37"/>
      <c r="CQ88" s="37"/>
      <c r="CR88" s="37"/>
      <c r="CS88" s="37"/>
      <c r="CT88" s="37"/>
      <c r="CU88" s="37"/>
      <c r="CV88" s="37"/>
      <c r="CW88" s="37"/>
      <c r="CX88" s="37"/>
      <c r="CY88" s="37"/>
      <c r="CZ88" s="37"/>
      <c r="DA88" s="37"/>
    </row>
    <row r="89" spans="1:105" x14ac:dyDescent="0.3">
      <c r="A89" s="2"/>
      <c r="B89" s="2"/>
      <c r="C89" s="2"/>
      <c r="D89" s="2"/>
      <c r="E89" s="2"/>
      <c r="F89" s="2"/>
      <c r="G89" s="2"/>
      <c r="H89" s="2"/>
      <c r="I89" s="2"/>
      <c r="J89" s="2"/>
      <c r="K89" s="2"/>
      <c r="L89" s="2"/>
      <c r="M89" s="2"/>
      <c r="N89" s="2">
        <v>2.2999999999999998</v>
      </c>
      <c r="O89" s="2">
        <v>30</v>
      </c>
      <c r="P89" s="2"/>
      <c r="Q89" s="2">
        <v>1.2</v>
      </c>
      <c r="R89" s="2">
        <v>30</v>
      </c>
      <c r="S89" s="2"/>
      <c r="T89" s="2">
        <v>0</v>
      </c>
      <c r="U89" s="2">
        <v>4</v>
      </c>
      <c r="V89" s="2"/>
      <c r="W89" s="2">
        <v>0</v>
      </c>
      <c r="X89" s="6">
        <v>10</v>
      </c>
      <c r="Y89" s="37"/>
      <c r="Z89" s="37"/>
      <c r="AA89" s="37"/>
      <c r="AB89" s="37"/>
      <c r="AC89" s="37"/>
      <c r="AD89" s="37"/>
      <c r="AE89" s="37"/>
      <c r="AF89" s="37"/>
      <c r="AG89" s="37"/>
      <c r="AH89" s="37"/>
      <c r="AI89" s="37"/>
      <c r="AJ89" s="37"/>
      <c r="AK89" s="37"/>
      <c r="AL89" s="37"/>
      <c r="AM89" s="37"/>
      <c r="AN89" s="37"/>
      <c r="AO89" s="37"/>
      <c r="AP89" s="37"/>
      <c r="AQ89" s="37"/>
      <c r="AR89" s="37"/>
      <c r="AS89" s="37"/>
      <c r="AT89" s="37"/>
      <c r="AU89" s="37"/>
      <c r="AV89" s="37"/>
      <c r="AW89" s="37"/>
      <c r="AX89" s="37"/>
      <c r="AY89" s="37"/>
      <c r="AZ89" s="37"/>
      <c r="BA89" s="37"/>
      <c r="BB89" s="37"/>
      <c r="BC89" s="37"/>
      <c r="BD89" s="37"/>
      <c r="BE89" s="37"/>
      <c r="BF89" s="37"/>
      <c r="BG89" s="37"/>
      <c r="BH89" s="37"/>
      <c r="BI89" s="37"/>
      <c r="BJ89" s="37"/>
      <c r="BK89" s="37"/>
      <c r="BL89" s="37"/>
      <c r="BM89" s="37"/>
      <c r="BN89" s="37"/>
      <c r="BO89" s="37"/>
      <c r="BP89" s="37"/>
      <c r="BQ89" s="37"/>
      <c r="BR89" s="37"/>
      <c r="BS89" s="37"/>
      <c r="BT89" s="37"/>
      <c r="BU89" s="37"/>
      <c r="BV89" s="37"/>
      <c r="BW89" s="37"/>
      <c r="BX89" s="37"/>
      <c r="BY89" s="37"/>
      <c r="BZ89" s="37"/>
      <c r="CA89" s="37"/>
      <c r="CB89" s="37"/>
      <c r="CC89" s="37"/>
      <c r="CD89" s="37"/>
      <c r="CE89" s="37"/>
      <c r="CF89" s="37"/>
      <c r="CG89" s="37"/>
      <c r="CH89" s="37"/>
      <c r="CI89" s="37"/>
      <c r="CJ89" s="37"/>
      <c r="CK89" s="37"/>
      <c r="CL89" s="37"/>
      <c r="CM89" s="37"/>
      <c r="CN89" s="37"/>
      <c r="CO89" s="37"/>
      <c r="CP89" s="37"/>
      <c r="CQ89" s="37"/>
      <c r="CR89" s="37"/>
      <c r="CS89" s="37"/>
      <c r="CT89" s="37"/>
      <c r="CU89" s="37"/>
      <c r="CV89" s="37"/>
      <c r="CW89" s="37"/>
      <c r="CX89" s="37"/>
      <c r="CY89" s="37"/>
      <c r="CZ89" s="37"/>
      <c r="DA89" s="37"/>
    </row>
    <row r="90" spans="1:105" x14ac:dyDescent="0.3">
      <c r="A90" s="2"/>
      <c r="B90" s="2"/>
      <c r="C90" s="2"/>
      <c r="D90" s="2"/>
      <c r="E90" s="2"/>
      <c r="F90" s="2"/>
      <c r="G90" s="2"/>
      <c r="H90" s="2"/>
      <c r="I90" s="2"/>
      <c r="J90" s="2"/>
      <c r="K90" s="2"/>
      <c r="L90" s="2"/>
      <c r="M90" s="2"/>
      <c r="N90" s="2">
        <v>2.4</v>
      </c>
      <c r="O90" s="2">
        <f>O89-1</f>
        <v>29</v>
      </c>
      <c r="P90" s="2"/>
      <c r="Q90" s="2">
        <v>1.2</v>
      </c>
      <c r="R90" s="2">
        <f>R89-1</f>
        <v>29</v>
      </c>
      <c r="S90" s="2"/>
      <c r="T90" s="2">
        <f>T89+1</f>
        <v>1</v>
      </c>
      <c r="U90" s="2">
        <v>4</v>
      </c>
      <c r="V90" s="2"/>
      <c r="W90" s="2">
        <v>1</v>
      </c>
      <c r="X90" s="2">
        <v>10</v>
      </c>
      <c r="Y90" s="37"/>
      <c r="Z90" s="37"/>
      <c r="AA90" s="37"/>
      <c r="AB90" s="37"/>
      <c r="AC90" s="37"/>
      <c r="AD90" s="37"/>
      <c r="AE90" s="37"/>
      <c r="AF90" s="37"/>
      <c r="AG90" s="37"/>
      <c r="AH90" s="37"/>
      <c r="AI90" s="37"/>
      <c r="AJ90" s="37"/>
      <c r="AK90" s="37"/>
      <c r="AL90" s="37"/>
      <c r="AM90" s="37"/>
      <c r="AN90" s="37"/>
      <c r="AO90" s="37"/>
      <c r="AP90" s="37"/>
      <c r="AQ90" s="37"/>
      <c r="AR90" s="37"/>
      <c r="AS90" s="37"/>
      <c r="AT90" s="37"/>
      <c r="AU90" s="37"/>
      <c r="AV90" s="37"/>
      <c r="AW90" s="37"/>
      <c r="AX90" s="37"/>
      <c r="AY90" s="37"/>
      <c r="AZ90" s="37"/>
      <c r="BA90" s="37"/>
      <c r="BB90" s="37"/>
      <c r="BC90" s="37"/>
      <c r="BD90" s="37"/>
      <c r="BE90" s="37"/>
      <c r="BF90" s="37"/>
      <c r="BG90" s="37"/>
      <c r="BH90" s="37"/>
      <c r="BI90" s="37"/>
      <c r="BJ90" s="37"/>
      <c r="BK90" s="37"/>
      <c r="BL90" s="37"/>
      <c r="BM90" s="37"/>
      <c r="BN90" s="37"/>
      <c r="BO90" s="37"/>
      <c r="BP90" s="37"/>
      <c r="BQ90" s="37"/>
      <c r="BR90" s="37"/>
      <c r="BS90" s="37"/>
      <c r="BT90" s="37"/>
      <c r="BU90" s="37"/>
      <c r="BV90" s="37"/>
      <c r="BW90" s="37"/>
      <c r="BX90" s="37"/>
      <c r="BY90" s="37"/>
      <c r="BZ90" s="37"/>
      <c r="CA90" s="37"/>
      <c r="CB90" s="37"/>
      <c r="CC90" s="37"/>
      <c r="CD90" s="37"/>
      <c r="CE90" s="37"/>
      <c r="CF90" s="37"/>
      <c r="CG90" s="37"/>
      <c r="CH90" s="37"/>
      <c r="CI90" s="37"/>
      <c r="CJ90" s="37"/>
      <c r="CK90" s="37"/>
      <c r="CL90" s="37"/>
      <c r="CM90" s="37"/>
      <c r="CN90" s="37"/>
      <c r="CO90" s="37"/>
      <c r="CP90" s="37"/>
      <c r="CQ90" s="37"/>
      <c r="CR90" s="37"/>
      <c r="CS90" s="37"/>
      <c r="CT90" s="37"/>
      <c r="CU90" s="37"/>
      <c r="CV90" s="37"/>
      <c r="CW90" s="37"/>
      <c r="CX90" s="37"/>
      <c r="CY90" s="37"/>
      <c r="CZ90" s="37"/>
      <c r="DA90" s="37"/>
    </row>
    <row r="91" spans="1:105" x14ac:dyDescent="0.3">
      <c r="A91" s="2"/>
      <c r="B91" s="2"/>
      <c r="C91" s="2"/>
      <c r="D91" s="2"/>
      <c r="E91" s="2"/>
      <c r="F91" s="2"/>
      <c r="G91" s="2"/>
      <c r="H91" s="2"/>
      <c r="I91" s="2"/>
      <c r="J91" s="2"/>
      <c r="K91" s="2"/>
      <c r="L91" s="2"/>
      <c r="M91" s="2"/>
      <c r="N91" s="2">
        <v>2.5</v>
      </c>
      <c r="O91" s="2">
        <f t="shared" ref="O91:O119" si="0">O90-1</f>
        <v>28</v>
      </c>
      <c r="P91" s="2"/>
      <c r="Q91" s="2">
        <v>1.2</v>
      </c>
      <c r="R91" s="2">
        <f t="shared" ref="R91:R119" si="1">R90-1</f>
        <v>28</v>
      </c>
      <c r="S91" s="2"/>
      <c r="T91" s="2">
        <f t="shared" ref="T91:T119" si="2">T90+1</f>
        <v>2</v>
      </c>
      <c r="U91" s="2">
        <v>4</v>
      </c>
      <c r="V91" s="2"/>
      <c r="W91" s="2">
        <v>2</v>
      </c>
      <c r="X91" s="2">
        <v>10</v>
      </c>
      <c r="Y91" s="37"/>
      <c r="Z91" s="37"/>
      <c r="AA91" s="37"/>
      <c r="AB91" s="37"/>
      <c r="AC91" s="37"/>
      <c r="AD91" s="37"/>
      <c r="AE91" s="37"/>
      <c r="AF91" s="37"/>
      <c r="AG91" s="37"/>
      <c r="AH91" s="37"/>
      <c r="AI91" s="37"/>
      <c r="AJ91" s="37"/>
      <c r="AK91" s="37"/>
      <c r="AL91" s="37"/>
      <c r="AM91" s="37"/>
      <c r="AN91" s="37"/>
      <c r="AO91" s="37"/>
      <c r="AP91" s="37"/>
      <c r="AQ91" s="37"/>
      <c r="AR91" s="37"/>
      <c r="AS91" s="37"/>
      <c r="AT91" s="37"/>
      <c r="AU91" s="37"/>
      <c r="AV91" s="37"/>
      <c r="AW91" s="37"/>
      <c r="AX91" s="37"/>
      <c r="AY91" s="37"/>
      <c r="AZ91" s="37"/>
      <c r="BA91" s="37"/>
      <c r="BB91" s="37"/>
      <c r="BC91" s="37"/>
      <c r="BD91" s="37"/>
      <c r="BE91" s="37"/>
      <c r="BF91" s="37"/>
      <c r="BG91" s="37"/>
      <c r="BH91" s="37"/>
      <c r="BI91" s="37"/>
      <c r="BJ91" s="37"/>
      <c r="BK91" s="37"/>
      <c r="BL91" s="37"/>
      <c r="BM91" s="37"/>
      <c r="BN91" s="37"/>
      <c r="BO91" s="37"/>
      <c r="BP91" s="37"/>
      <c r="BQ91" s="37"/>
      <c r="BR91" s="37"/>
      <c r="BS91" s="37"/>
      <c r="BT91" s="37"/>
      <c r="BU91" s="37"/>
      <c r="BV91" s="37"/>
      <c r="BW91" s="37"/>
      <c r="BX91" s="37"/>
      <c r="BY91" s="37"/>
      <c r="BZ91" s="37"/>
      <c r="CA91" s="37"/>
      <c r="CB91" s="37"/>
      <c r="CC91" s="37"/>
      <c r="CD91" s="37"/>
      <c r="CE91" s="37"/>
      <c r="CF91" s="37"/>
      <c r="CG91" s="37"/>
      <c r="CH91" s="37"/>
      <c r="CI91" s="37"/>
      <c r="CJ91" s="37"/>
      <c r="CK91" s="37"/>
      <c r="CL91" s="37"/>
      <c r="CM91" s="37"/>
      <c r="CN91" s="37"/>
      <c r="CO91" s="37"/>
      <c r="CP91" s="37"/>
      <c r="CQ91" s="37"/>
      <c r="CR91" s="37"/>
      <c r="CS91" s="37"/>
      <c r="CT91" s="37"/>
      <c r="CU91" s="37"/>
      <c r="CV91" s="37"/>
      <c r="CW91" s="37"/>
      <c r="CX91" s="37"/>
      <c r="CY91" s="37"/>
      <c r="CZ91" s="37"/>
      <c r="DA91" s="37"/>
    </row>
    <row r="92" spans="1:105" x14ac:dyDescent="0.3">
      <c r="A92" s="2"/>
      <c r="B92" s="2"/>
      <c r="C92" s="2"/>
      <c r="D92" s="2"/>
      <c r="E92" s="2"/>
      <c r="F92" s="2"/>
      <c r="G92" s="2"/>
      <c r="H92" s="2"/>
      <c r="I92" s="2"/>
      <c r="J92" s="2"/>
      <c r="K92" s="2"/>
      <c r="L92" s="2"/>
      <c r="M92" s="2"/>
      <c r="N92" s="2">
        <v>2.6</v>
      </c>
      <c r="O92" s="2">
        <f t="shared" si="0"/>
        <v>27</v>
      </c>
      <c r="P92" s="2"/>
      <c r="Q92" s="2">
        <v>1.3</v>
      </c>
      <c r="R92" s="2">
        <f t="shared" si="1"/>
        <v>27</v>
      </c>
      <c r="S92" s="2"/>
      <c r="T92" s="2">
        <f t="shared" si="2"/>
        <v>3</v>
      </c>
      <c r="U92" s="2">
        <v>4</v>
      </c>
      <c r="V92" s="2"/>
      <c r="W92" s="2">
        <v>3</v>
      </c>
      <c r="X92" s="2">
        <v>10</v>
      </c>
      <c r="Y92" s="37"/>
      <c r="Z92" s="37"/>
      <c r="AA92" s="37"/>
      <c r="AB92" s="37"/>
      <c r="AC92" s="37"/>
      <c r="AD92" s="37"/>
      <c r="AE92" s="37"/>
      <c r="AF92" s="37"/>
      <c r="AG92" s="37"/>
      <c r="AH92" s="37"/>
      <c r="AI92" s="37"/>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37"/>
      <c r="BS92" s="37"/>
      <c r="BT92" s="37"/>
      <c r="BU92" s="37"/>
      <c r="BV92" s="37"/>
      <c r="BW92" s="37"/>
      <c r="BX92" s="37"/>
      <c r="BY92" s="37"/>
      <c r="BZ92" s="37"/>
      <c r="CA92" s="37"/>
      <c r="CB92" s="37"/>
      <c r="CC92" s="37"/>
      <c r="CD92" s="37"/>
      <c r="CE92" s="37"/>
      <c r="CF92" s="37"/>
      <c r="CG92" s="37"/>
      <c r="CH92" s="37"/>
      <c r="CI92" s="37"/>
      <c r="CJ92" s="37"/>
      <c r="CK92" s="37"/>
      <c r="CL92" s="37"/>
      <c r="CM92" s="37"/>
      <c r="CN92" s="37"/>
      <c r="CO92" s="37"/>
      <c r="CP92" s="37"/>
      <c r="CQ92" s="37"/>
      <c r="CR92" s="37"/>
      <c r="CS92" s="37"/>
      <c r="CT92" s="37"/>
      <c r="CU92" s="37"/>
      <c r="CV92" s="37"/>
      <c r="CW92" s="37"/>
      <c r="CX92" s="37"/>
      <c r="CY92" s="37"/>
      <c r="CZ92" s="37"/>
      <c r="DA92" s="37"/>
    </row>
    <row r="93" spans="1:105" x14ac:dyDescent="0.3">
      <c r="A93" s="2"/>
      <c r="B93" s="2"/>
      <c r="C93" s="2"/>
      <c r="D93" s="2"/>
      <c r="E93" s="2"/>
      <c r="F93" s="2"/>
      <c r="G93" s="2"/>
      <c r="H93" s="2"/>
      <c r="I93" s="2"/>
      <c r="J93" s="2"/>
      <c r="K93" s="2"/>
      <c r="L93" s="2"/>
      <c r="M93" s="2"/>
      <c r="N93" s="2">
        <v>2.7</v>
      </c>
      <c r="O93" s="2">
        <f t="shared" si="0"/>
        <v>26</v>
      </c>
      <c r="P93" s="2"/>
      <c r="Q93" s="2">
        <v>1.3</v>
      </c>
      <c r="R93" s="2">
        <f t="shared" si="1"/>
        <v>26</v>
      </c>
      <c r="S93" s="2"/>
      <c r="T93" s="2">
        <f t="shared" si="2"/>
        <v>4</v>
      </c>
      <c r="U93" s="2">
        <v>3.9</v>
      </c>
      <c r="V93" s="2"/>
      <c r="W93" s="2">
        <v>4</v>
      </c>
      <c r="X93" s="2">
        <v>10</v>
      </c>
      <c r="Y93" s="37"/>
      <c r="Z93" s="37"/>
      <c r="AA93" s="37"/>
      <c r="AB93" s="37"/>
      <c r="AC93" s="37"/>
      <c r="AD93" s="37"/>
      <c r="AE93" s="37"/>
      <c r="AF93" s="37"/>
      <c r="AG93" s="37"/>
      <c r="AH93" s="37"/>
      <c r="AI93" s="37"/>
      <c r="AJ93" s="37"/>
      <c r="AK93" s="37"/>
      <c r="AL93" s="37"/>
      <c r="AM93" s="37"/>
      <c r="AN93" s="37"/>
      <c r="AO93" s="37"/>
      <c r="AP93" s="37"/>
      <c r="AQ93" s="37"/>
      <c r="AR93" s="37"/>
      <c r="AS93" s="37"/>
      <c r="AT93" s="37"/>
      <c r="AU93" s="37"/>
      <c r="AV93" s="37"/>
      <c r="AW93" s="37"/>
      <c r="AX93" s="37"/>
      <c r="AY93" s="37"/>
      <c r="AZ93" s="37"/>
      <c r="BA93" s="37"/>
      <c r="BB93" s="37"/>
      <c r="BC93" s="37"/>
      <c r="BD93" s="37"/>
      <c r="BE93" s="37"/>
      <c r="BF93" s="37"/>
      <c r="BG93" s="37"/>
      <c r="BH93" s="37"/>
      <c r="BI93" s="37"/>
      <c r="BJ93" s="37"/>
      <c r="BK93" s="37"/>
      <c r="BL93" s="37"/>
      <c r="BM93" s="37"/>
      <c r="BN93" s="37"/>
      <c r="BO93" s="37"/>
      <c r="BP93" s="37"/>
      <c r="BQ93" s="37"/>
      <c r="BR93" s="37"/>
      <c r="BS93" s="37"/>
      <c r="BT93" s="37"/>
      <c r="BU93" s="37"/>
      <c r="BV93" s="37"/>
      <c r="BW93" s="37"/>
      <c r="BX93" s="37"/>
      <c r="BY93" s="37"/>
      <c r="BZ93" s="37"/>
      <c r="CA93" s="37"/>
      <c r="CB93" s="37"/>
      <c r="CC93" s="37"/>
      <c r="CD93" s="37"/>
      <c r="CE93" s="37"/>
      <c r="CF93" s="37"/>
      <c r="CG93" s="37"/>
      <c r="CH93" s="37"/>
      <c r="CI93" s="37"/>
      <c r="CJ93" s="37"/>
      <c r="CK93" s="37"/>
      <c r="CL93" s="37"/>
      <c r="CM93" s="37"/>
      <c r="CN93" s="37"/>
      <c r="CO93" s="37"/>
      <c r="CP93" s="37"/>
      <c r="CQ93" s="37"/>
      <c r="CR93" s="37"/>
      <c r="CS93" s="37"/>
      <c r="CT93" s="37"/>
      <c r="CU93" s="37"/>
      <c r="CV93" s="37"/>
      <c r="CW93" s="37"/>
      <c r="CX93" s="37"/>
      <c r="CY93" s="37"/>
      <c r="CZ93" s="37"/>
      <c r="DA93" s="37"/>
    </row>
    <row r="94" spans="1:105" x14ac:dyDescent="0.3">
      <c r="A94" s="2"/>
      <c r="B94" s="2"/>
      <c r="C94" s="2"/>
      <c r="D94" s="2"/>
      <c r="E94" s="2"/>
      <c r="F94" s="2"/>
      <c r="G94" s="2"/>
      <c r="H94" s="2"/>
      <c r="I94" s="2"/>
      <c r="J94" s="2"/>
      <c r="K94" s="2"/>
      <c r="L94" s="2"/>
      <c r="M94" s="2"/>
      <c r="N94" s="2">
        <v>2.8</v>
      </c>
      <c r="O94" s="2">
        <f t="shared" si="0"/>
        <v>25</v>
      </c>
      <c r="P94" s="2"/>
      <c r="Q94" s="2">
        <v>1.4</v>
      </c>
      <c r="R94" s="2">
        <f t="shared" si="1"/>
        <v>25</v>
      </c>
      <c r="S94" s="2"/>
      <c r="T94" s="2">
        <f t="shared" si="2"/>
        <v>5</v>
      </c>
      <c r="U94" s="2">
        <v>3.9</v>
      </c>
      <c r="V94" s="2"/>
      <c r="W94" s="2">
        <v>5</v>
      </c>
      <c r="X94" s="6">
        <v>9.9</v>
      </c>
      <c r="Y94" s="37"/>
      <c r="Z94" s="37"/>
      <c r="AA94" s="37"/>
      <c r="AB94" s="37"/>
      <c r="AC94" s="37"/>
      <c r="AD94" s="37"/>
      <c r="AE94" s="37"/>
      <c r="AF94" s="37"/>
      <c r="AG94" s="37"/>
      <c r="AH94" s="37"/>
      <c r="AI94" s="37"/>
      <c r="AJ94" s="37"/>
      <c r="AK94" s="37"/>
      <c r="AL94" s="37"/>
      <c r="AM94" s="37"/>
      <c r="AN94" s="37"/>
      <c r="AO94" s="37"/>
      <c r="AP94" s="37"/>
      <c r="AQ94" s="37"/>
      <c r="AR94" s="37"/>
      <c r="AS94" s="37"/>
      <c r="AT94" s="37"/>
      <c r="AU94" s="37"/>
      <c r="AV94" s="37"/>
      <c r="AW94" s="37"/>
      <c r="AX94" s="37"/>
      <c r="AY94" s="37"/>
      <c r="AZ94" s="37"/>
      <c r="BA94" s="37"/>
      <c r="BB94" s="37"/>
      <c r="BC94" s="37"/>
      <c r="BD94" s="37"/>
      <c r="BE94" s="37"/>
      <c r="BF94" s="37"/>
      <c r="BG94" s="37"/>
      <c r="BH94" s="37"/>
      <c r="BI94" s="37"/>
      <c r="BJ94" s="37"/>
      <c r="BK94" s="37"/>
      <c r="BL94" s="37"/>
      <c r="BM94" s="37"/>
      <c r="BN94" s="37"/>
      <c r="BO94" s="37"/>
      <c r="BP94" s="37"/>
      <c r="BQ94" s="37"/>
      <c r="BR94" s="37"/>
      <c r="BS94" s="37"/>
      <c r="BT94" s="37"/>
      <c r="BU94" s="37"/>
      <c r="BV94" s="37"/>
      <c r="BW94" s="37"/>
      <c r="BX94" s="37"/>
      <c r="BY94" s="37"/>
      <c r="BZ94" s="37"/>
      <c r="CA94" s="37"/>
      <c r="CB94" s="37"/>
      <c r="CC94" s="37"/>
      <c r="CD94" s="37"/>
      <c r="CE94" s="37"/>
      <c r="CF94" s="37"/>
      <c r="CG94" s="37"/>
      <c r="CH94" s="37"/>
      <c r="CI94" s="37"/>
      <c r="CJ94" s="37"/>
      <c r="CK94" s="37"/>
      <c r="CL94" s="37"/>
      <c r="CM94" s="37"/>
      <c r="CN94" s="37"/>
      <c r="CO94" s="37"/>
      <c r="CP94" s="37"/>
      <c r="CQ94" s="37"/>
      <c r="CR94" s="37"/>
      <c r="CS94" s="37"/>
      <c r="CT94" s="37"/>
      <c r="CU94" s="37"/>
      <c r="CV94" s="37"/>
      <c r="CW94" s="37"/>
      <c r="CX94" s="37"/>
      <c r="CY94" s="37"/>
      <c r="CZ94" s="37"/>
      <c r="DA94" s="37"/>
    </row>
    <row r="95" spans="1:105" x14ac:dyDescent="0.3">
      <c r="A95" s="2"/>
      <c r="B95" s="2"/>
      <c r="C95" s="2"/>
      <c r="D95" s="2"/>
      <c r="E95" s="2"/>
      <c r="F95" s="2"/>
      <c r="G95" s="2"/>
      <c r="H95" s="2"/>
      <c r="I95" s="2"/>
      <c r="J95" s="2"/>
      <c r="K95" s="2"/>
      <c r="L95" s="2"/>
      <c r="M95" s="2"/>
      <c r="N95" s="2">
        <v>2.9</v>
      </c>
      <c r="O95" s="2">
        <f t="shared" si="0"/>
        <v>24</v>
      </c>
      <c r="P95" s="2"/>
      <c r="Q95" s="2">
        <v>1.4</v>
      </c>
      <c r="R95" s="2">
        <f t="shared" si="1"/>
        <v>24</v>
      </c>
      <c r="S95" s="2"/>
      <c r="T95" s="2">
        <f t="shared" si="2"/>
        <v>6</v>
      </c>
      <c r="U95" s="2">
        <v>3.7</v>
      </c>
      <c r="V95" s="2"/>
      <c r="W95" s="2">
        <v>6</v>
      </c>
      <c r="X95" s="6">
        <v>9.3000000000000007</v>
      </c>
      <c r="Y95" s="37"/>
      <c r="Z95" s="37"/>
      <c r="AA95" s="37"/>
      <c r="AB95" s="37"/>
      <c r="AC95" s="37"/>
      <c r="AD95" s="37"/>
      <c r="AE95" s="37"/>
      <c r="AF95" s="37"/>
      <c r="AG95" s="37"/>
      <c r="AH95" s="37"/>
      <c r="AI95" s="37"/>
      <c r="AJ95" s="37"/>
      <c r="AK95" s="37"/>
      <c r="AL95" s="37"/>
      <c r="AM95" s="37"/>
      <c r="AN95" s="37"/>
      <c r="AO95" s="37"/>
      <c r="AP95" s="37"/>
      <c r="AQ95" s="37"/>
      <c r="AR95" s="37"/>
      <c r="AS95" s="37"/>
      <c r="AT95" s="37"/>
      <c r="AU95" s="37"/>
      <c r="AV95" s="37"/>
      <c r="AW95" s="37"/>
      <c r="AX95" s="37"/>
      <c r="AY95" s="37"/>
      <c r="AZ95" s="37"/>
      <c r="BA95" s="37"/>
      <c r="BB95" s="37"/>
      <c r="BC95" s="37"/>
      <c r="BD95" s="37"/>
      <c r="BE95" s="37"/>
      <c r="BF95" s="37"/>
      <c r="BG95" s="37"/>
      <c r="BH95" s="37"/>
      <c r="BI95" s="37"/>
      <c r="BJ95" s="37"/>
      <c r="BK95" s="37"/>
      <c r="BL95" s="37"/>
      <c r="BM95" s="37"/>
      <c r="BN95" s="37"/>
      <c r="BO95" s="37"/>
      <c r="BP95" s="37"/>
      <c r="BQ95" s="37"/>
      <c r="BR95" s="37"/>
      <c r="BS95" s="37"/>
      <c r="BT95" s="37"/>
      <c r="BU95" s="37"/>
      <c r="BV95" s="37"/>
      <c r="BW95" s="37"/>
      <c r="BX95" s="37"/>
      <c r="BY95" s="37"/>
      <c r="BZ95" s="37"/>
      <c r="CA95" s="37"/>
      <c r="CB95" s="37"/>
      <c r="CC95" s="37"/>
      <c r="CD95" s="37"/>
      <c r="CE95" s="37"/>
      <c r="CF95" s="37"/>
      <c r="CG95" s="37"/>
      <c r="CH95" s="37"/>
      <c r="CI95" s="37"/>
      <c r="CJ95" s="37"/>
      <c r="CK95" s="37"/>
      <c r="CL95" s="37"/>
      <c r="CM95" s="37"/>
      <c r="CN95" s="37"/>
      <c r="CO95" s="37"/>
      <c r="CP95" s="37"/>
      <c r="CQ95" s="37"/>
      <c r="CR95" s="37"/>
      <c r="CS95" s="37"/>
      <c r="CT95" s="37"/>
      <c r="CU95" s="37"/>
      <c r="CV95" s="37"/>
      <c r="CW95" s="37"/>
      <c r="CX95" s="37"/>
      <c r="CY95" s="37"/>
      <c r="CZ95" s="37"/>
      <c r="DA95" s="37"/>
    </row>
    <row r="96" spans="1:105" x14ac:dyDescent="0.3">
      <c r="A96" s="2"/>
      <c r="B96" s="2"/>
      <c r="C96" s="2"/>
      <c r="D96" s="2"/>
      <c r="E96" s="2"/>
      <c r="F96" s="2"/>
      <c r="G96" s="2"/>
      <c r="H96" s="2"/>
      <c r="I96" s="2"/>
      <c r="J96" s="2"/>
      <c r="K96" s="2"/>
      <c r="L96" s="2"/>
      <c r="M96" s="2"/>
      <c r="N96" s="2">
        <v>3</v>
      </c>
      <c r="O96" s="2">
        <f t="shared" si="0"/>
        <v>23</v>
      </c>
      <c r="P96" s="2"/>
      <c r="Q96" s="2">
        <v>1.4</v>
      </c>
      <c r="R96" s="2">
        <f t="shared" si="1"/>
        <v>23</v>
      </c>
      <c r="S96" s="2"/>
      <c r="T96" s="2">
        <f t="shared" si="2"/>
        <v>7</v>
      </c>
      <c r="U96" s="2">
        <v>3.4</v>
      </c>
      <c r="V96" s="2"/>
      <c r="W96" s="2">
        <v>7</v>
      </c>
      <c r="X96" s="6">
        <v>8.1999999999999993</v>
      </c>
      <c r="Y96" s="37"/>
      <c r="Z96" s="37"/>
      <c r="AA96" s="37"/>
      <c r="AB96" s="37"/>
      <c r="AC96" s="37"/>
      <c r="AD96" s="37"/>
      <c r="AE96" s="37"/>
      <c r="AF96" s="37"/>
      <c r="AG96" s="37"/>
      <c r="AH96" s="37"/>
      <c r="AI96" s="37"/>
      <c r="AJ96" s="37"/>
      <c r="AK96" s="37"/>
      <c r="AL96" s="37"/>
      <c r="AM96" s="37"/>
      <c r="AN96" s="37"/>
      <c r="AO96" s="37"/>
      <c r="AP96" s="37"/>
      <c r="AQ96" s="37"/>
      <c r="AR96" s="37"/>
      <c r="AS96" s="37"/>
      <c r="AT96" s="37"/>
      <c r="AU96" s="37"/>
      <c r="AV96" s="37"/>
      <c r="AW96" s="37"/>
      <c r="AX96" s="37"/>
      <c r="AY96" s="37"/>
      <c r="AZ96" s="37"/>
      <c r="BA96" s="37"/>
      <c r="BB96" s="37"/>
      <c r="BC96" s="37"/>
      <c r="BD96" s="37"/>
      <c r="BE96" s="37"/>
      <c r="BF96" s="37"/>
      <c r="BG96" s="37"/>
      <c r="BH96" s="37"/>
      <c r="BI96" s="37"/>
      <c r="BJ96" s="37"/>
      <c r="BK96" s="37"/>
      <c r="BL96" s="37"/>
      <c r="BM96" s="37"/>
      <c r="BN96" s="37"/>
      <c r="BO96" s="37"/>
      <c r="BP96" s="37"/>
      <c r="BQ96" s="37"/>
      <c r="BR96" s="37"/>
      <c r="BS96" s="37"/>
      <c r="BT96" s="37"/>
      <c r="BU96" s="37"/>
      <c r="BV96" s="37"/>
      <c r="BW96" s="37"/>
      <c r="BX96" s="37"/>
      <c r="BY96" s="37"/>
      <c r="BZ96" s="37"/>
      <c r="CA96" s="37"/>
      <c r="CB96" s="37"/>
      <c r="CC96" s="37"/>
      <c r="CD96" s="37"/>
      <c r="CE96" s="37"/>
      <c r="CF96" s="37"/>
      <c r="CG96" s="37"/>
      <c r="CH96" s="37"/>
      <c r="CI96" s="37"/>
      <c r="CJ96" s="37"/>
      <c r="CK96" s="37"/>
      <c r="CL96" s="37"/>
      <c r="CM96" s="37"/>
      <c r="CN96" s="37"/>
      <c r="CO96" s="37"/>
      <c r="CP96" s="37"/>
      <c r="CQ96" s="37"/>
      <c r="CR96" s="37"/>
      <c r="CS96" s="37"/>
      <c r="CT96" s="37"/>
      <c r="CU96" s="37"/>
      <c r="CV96" s="37"/>
      <c r="CW96" s="37"/>
      <c r="CX96" s="37"/>
      <c r="CY96" s="37"/>
      <c r="CZ96" s="37"/>
      <c r="DA96" s="37"/>
    </row>
    <row r="97" spans="1:105" x14ac:dyDescent="0.3">
      <c r="A97" s="2"/>
      <c r="B97" s="2"/>
      <c r="C97" s="2"/>
      <c r="D97" s="2"/>
      <c r="E97" s="2"/>
      <c r="F97" s="2"/>
      <c r="G97" s="2"/>
      <c r="H97" s="2"/>
      <c r="I97" s="2"/>
      <c r="J97" s="2"/>
      <c r="K97" s="2"/>
      <c r="L97" s="2"/>
      <c r="M97" s="2"/>
      <c r="N97" s="2">
        <v>3</v>
      </c>
      <c r="O97" s="2">
        <f t="shared" si="0"/>
        <v>22</v>
      </c>
      <c r="P97" s="2"/>
      <c r="Q97" s="2">
        <v>1.5</v>
      </c>
      <c r="R97" s="2">
        <f t="shared" si="1"/>
        <v>22</v>
      </c>
      <c r="S97" s="2"/>
      <c r="T97" s="2">
        <f t="shared" si="2"/>
        <v>8</v>
      </c>
      <c r="U97" s="2">
        <v>3</v>
      </c>
      <c r="V97" s="2"/>
      <c r="W97" s="2">
        <v>8</v>
      </c>
      <c r="X97" s="6">
        <v>6.9</v>
      </c>
      <c r="Y97" s="37"/>
      <c r="Z97" s="37"/>
      <c r="AA97" s="37"/>
      <c r="AB97" s="37"/>
      <c r="AC97" s="37"/>
      <c r="AD97" s="37"/>
      <c r="AE97" s="37"/>
      <c r="AF97" s="37"/>
      <c r="AG97" s="37"/>
      <c r="AH97" s="37"/>
      <c r="AI97" s="37"/>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7"/>
      <c r="BQ97" s="37"/>
      <c r="BR97" s="37"/>
      <c r="BS97" s="37"/>
      <c r="BT97" s="37"/>
      <c r="BU97" s="37"/>
      <c r="BV97" s="37"/>
      <c r="BW97" s="37"/>
      <c r="BX97" s="37"/>
      <c r="BY97" s="37"/>
      <c r="BZ97" s="37"/>
      <c r="CA97" s="37"/>
      <c r="CB97" s="37"/>
      <c r="CC97" s="37"/>
      <c r="CD97" s="37"/>
      <c r="CE97" s="37"/>
      <c r="CF97" s="37"/>
      <c r="CG97" s="37"/>
      <c r="CH97" s="37"/>
      <c r="CI97" s="37"/>
      <c r="CJ97" s="37"/>
      <c r="CK97" s="37"/>
      <c r="CL97" s="37"/>
      <c r="CM97" s="37"/>
      <c r="CN97" s="37"/>
      <c r="CO97" s="37"/>
      <c r="CP97" s="37"/>
      <c r="CQ97" s="37"/>
      <c r="CR97" s="37"/>
      <c r="CS97" s="37"/>
      <c r="CT97" s="37"/>
      <c r="CU97" s="37"/>
      <c r="CV97" s="37"/>
      <c r="CW97" s="37"/>
      <c r="CX97" s="37"/>
      <c r="CY97" s="37"/>
      <c r="CZ97" s="37"/>
      <c r="DA97" s="37"/>
    </row>
    <row r="98" spans="1:105" x14ac:dyDescent="0.3">
      <c r="A98" s="2"/>
      <c r="B98" s="2"/>
      <c r="C98" s="2"/>
      <c r="D98" s="2"/>
      <c r="E98" s="2"/>
      <c r="F98" s="2"/>
      <c r="G98" s="2"/>
      <c r="H98" s="2"/>
      <c r="I98" s="2"/>
      <c r="J98" s="2"/>
      <c r="K98" s="2"/>
      <c r="L98" s="2"/>
      <c r="M98" s="2"/>
      <c r="N98" s="2">
        <v>3.1</v>
      </c>
      <c r="O98" s="2">
        <f t="shared" si="0"/>
        <v>21</v>
      </c>
      <c r="P98" s="2"/>
      <c r="Q98" s="2">
        <v>1.5</v>
      </c>
      <c r="R98" s="2">
        <f t="shared" si="1"/>
        <v>21</v>
      </c>
      <c r="S98" s="2"/>
      <c r="T98" s="2">
        <f t="shared" si="2"/>
        <v>9</v>
      </c>
      <c r="U98" s="2">
        <v>2.7</v>
      </c>
      <c r="V98" s="2"/>
      <c r="W98" s="2">
        <v>9</v>
      </c>
      <c r="X98" s="6">
        <v>5.8</v>
      </c>
      <c r="Y98" s="37"/>
      <c r="Z98" s="37"/>
      <c r="AA98" s="37"/>
      <c r="AB98" s="37"/>
      <c r="AC98" s="37"/>
      <c r="AD98" s="37"/>
      <c r="AE98" s="37"/>
      <c r="AF98" s="37"/>
      <c r="AG98" s="37"/>
      <c r="AH98" s="37"/>
      <c r="AI98" s="37"/>
      <c r="AJ98" s="37"/>
      <c r="AK98" s="37"/>
      <c r="AL98" s="37"/>
      <c r="AM98" s="37"/>
      <c r="AN98" s="37"/>
      <c r="AO98" s="37"/>
      <c r="AP98" s="37"/>
      <c r="AQ98" s="37"/>
      <c r="AR98" s="37"/>
      <c r="AS98" s="37"/>
      <c r="AT98" s="37"/>
      <c r="AU98" s="37"/>
      <c r="AV98" s="37"/>
      <c r="AW98" s="37"/>
      <c r="AX98" s="37"/>
      <c r="AY98" s="37"/>
      <c r="AZ98" s="37"/>
      <c r="BA98" s="37"/>
      <c r="BB98" s="37"/>
      <c r="BC98" s="37"/>
      <c r="BD98" s="37"/>
      <c r="BE98" s="37"/>
      <c r="BF98" s="37"/>
      <c r="BG98" s="37"/>
      <c r="BH98" s="37"/>
      <c r="BI98" s="37"/>
      <c r="BJ98" s="37"/>
      <c r="BK98" s="37"/>
      <c r="BL98" s="37"/>
      <c r="BM98" s="37"/>
      <c r="BN98" s="37"/>
      <c r="BO98" s="37"/>
      <c r="BP98" s="37"/>
      <c r="BQ98" s="37"/>
      <c r="BR98" s="37"/>
      <c r="BS98" s="37"/>
      <c r="BT98" s="37"/>
      <c r="BU98" s="37"/>
      <c r="BV98" s="37"/>
      <c r="BW98" s="37"/>
      <c r="BX98" s="37"/>
      <c r="BY98" s="37"/>
      <c r="BZ98" s="37"/>
      <c r="CA98" s="37"/>
      <c r="CB98" s="37"/>
      <c r="CC98" s="37"/>
      <c r="CD98" s="37"/>
      <c r="CE98" s="37"/>
      <c r="CF98" s="37"/>
      <c r="CG98" s="37"/>
      <c r="CH98" s="37"/>
      <c r="CI98" s="37"/>
      <c r="CJ98" s="37"/>
      <c r="CK98" s="37"/>
      <c r="CL98" s="37"/>
      <c r="CM98" s="37"/>
      <c r="CN98" s="37"/>
      <c r="CO98" s="37"/>
      <c r="CP98" s="37"/>
      <c r="CQ98" s="37"/>
      <c r="CR98" s="37"/>
      <c r="CS98" s="37"/>
      <c r="CT98" s="37"/>
      <c r="CU98" s="37"/>
      <c r="CV98" s="37"/>
      <c r="CW98" s="37"/>
      <c r="CX98" s="37"/>
      <c r="CY98" s="37"/>
      <c r="CZ98" s="37"/>
      <c r="DA98" s="37"/>
    </row>
    <row r="99" spans="1:105" x14ac:dyDescent="0.3">
      <c r="A99" s="2"/>
      <c r="B99" s="2"/>
      <c r="C99" s="2"/>
      <c r="D99" s="2"/>
      <c r="E99" s="2"/>
      <c r="F99" s="2"/>
      <c r="G99" s="2"/>
      <c r="H99" s="2"/>
      <c r="I99" s="2"/>
      <c r="J99" s="2"/>
      <c r="K99" s="2"/>
      <c r="L99" s="2"/>
      <c r="M99" s="2"/>
      <c r="N99" s="2">
        <v>3.2</v>
      </c>
      <c r="O99" s="2">
        <f t="shared" si="0"/>
        <v>20</v>
      </c>
      <c r="P99" s="2"/>
      <c r="Q99" s="2">
        <v>1.5</v>
      </c>
      <c r="R99" s="2">
        <f t="shared" si="1"/>
        <v>20</v>
      </c>
      <c r="S99" s="2"/>
      <c r="T99" s="2">
        <f t="shared" si="2"/>
        <v>10</v>
      </c>
      <c r="U99" s="2">
        <v>2.5</v>
      </c>
      <c r="V99" s="2"/>
      <c r="W99" s="2">
        <v>10</v>
      </c>
      <c r="X99" s="6">
        <v>5</v>
      </c>
      <c r="Y99" s="37"/>
      <c r="Z99" s="37"/>
      <c r="AA99" s="37"/>
      <c r="AB99" s="37"/>
      <c r="AC99" s="37"/>
      <c r="AD99" s="37"/>
      <c r="AE99" s="37"/>
      <c r="AF99" s="37"/>
      <c r="AG99" s="37"/>
      <c r="AH99" s="37"/>
      <c r="AI99" s="37"/>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37"/>
      <c r="BS99" s="37"/>
      <c r="BT99" s="37"/>
      <c r="BU99" s="37"/>
      <c r="BV99" s="37"/>
      <c r="BW99" s="37"/>
      <c r="BX99" s="37"/>
      <c r="BY99" s="37"/>
      <c r="BZ99" s="37"/>
      <c r="CA99" s="37"/>
      <c r="CB99" s="37"/>
      <c r="CC99" s="37"/>
      <c r="CD99" s="37"/>
      <c r="CE99" s="37"/>
      <c r="CF99" s="37"/>
      <c r="CG99" s="37"/>
      <c r="CH99" s="37"/>
      <c r="CI99" s="37"/>
      <c r="CJ99" s="37"/>
      <c r="CK99" s="37"/>
      <c r="CL99" s="37"/>
      <c r="CM99" s="37"/>
      <c r="CN99" s="37"/>
      <c r="CO99" s="37"/>
      <c r="CP99" s="37"/>
      <c r="CQ99" s="37"/>
      <c r="CR99" s="37"/>
      <c r="CS99" s="37"/>
      <c r="CT99" s="37"/>
      <c r="CU99" s="37"/>
      <c r="CV99" s="37"/>
      <c r="CW99" s="37"/>
      <c r="CX99" s="37"/>
      <c r="CY99" s="37"/>
      <c r="CZ99" s="37"/>
      <c r="DA99" s="37"/>
    </row>
    <row r="100" spans="1:105" x14ac:dyDescent="0.3">
      <c r="A100" s="2"/>
      <c r="B100" s="2"/>
      <c r="C100" s="2"/>
      <c r="D100" s="2"/>
      <c r="E100" s="2"/>
      <c r="F100" s="2"/>
      <c r="G100" s="2"/>
      <c r="H100" s="2"/>
      <c r="I100" s="2"/>
      <c r="J100" s="2"/>
      <c r="K100" s="2"/>
      <c r="L100" s="2"/>
      <c r="M100" s="2"/>
      <c r="N100" s="2">
        <v>3.3</v>
      </c>
      <c r="O100" s="2">
        <f t="shared" si="0"/>
        <v>19</v>
      </c>
      <c r="P100" s="2"/>
      <c r="Q100" s="2">
        <v>1.6</v>
      </c>
      <c r="R100" s="2">
        <f t="shared" si="1"/>
        <v>19</v>
      </c>
      <c r="S100" s="2"/>
      <c r="T100" s="2">
        <f t="shared" si="2"/>
        <v>11</v>
      </c>
      <c r="U100" s="2">
        <v>2.2999999999999998</v>
      </c>
      <c r="V100" s="2"/>
      <c r="W100" s="2">
        <v>11</v>
      </c>
      <c r="X100" s="6">
        <v>4.5999999999999996</v>
      </c>
      <c r="Y100" s="37"/>
      <c r="Z100" s="37"/>
      <c r="AA100" s="37"/>
      <c r="AB100" s="37"/>
      <c r="AC100" s="37"/>
      <c r="AD100" s="37"/>
      <c r="AE100" s="37"/>
      <c r="AF100" s="37"/>
      <c r="AG100" s="37"/>
      <c r="AH100" s="37"/>
      <c r="AI100" s="37"/>
      <c r="AJ100" s="37"/>
      <c r="AK100" s="37"/>
      <c r="AL100" s="37"/>
      <c r="AM100" s="37"/>
      <c r="AN100" s="37"/>
      <c r="AO100" s="37"/>
      <c r="AP100" s="37"/>
      <c r="AQ100" s="37"/>
      <c r="AR100" s="37"/>
      <c r="AS100" s="37"/>
      <c r="AT100" s="37"/>
      <c r="AU100" s="37"/>
      <c r="AV100" s="37"/>
      <c r="AW100" s="37"/>
      <c r="AX100" s="37"/>
      <c r="AY100" s="37"/>
      <c r="AZ100" s="37"/>
      <c r="BA100" s="37"/>
      <c r="BB100" s="37"/>
      <c r="BC100" s="37"/>
      <c r="BD100" s="37"/>
      <c r="BE100" s="37"/>
      <c r="BF100" s="37"/>
      <c r="BG100" s="37"/>
      <c r="BH100" s="37"/>
      <c r="BI100" s="37"/>
      <c r="BJ100" s="37"/>
      <c r="BK100" s="37"/>
      <c r="BL100" s="37"/>
      <c r="BM100" s="37"/>
      <c r="BN100" s="37"/>
      <c r="BO100" s="37"/>
      <c r="BP100" s="37"/>
      <c r="BQ100" s="37"/>
      <c r="BR100" s="37"/>
      <c r="BS100" s="37"/>
      <c r="BT100" s="37"/>
      <c r="BU100" s="37"/>
      <c r="BV100" s="37"/>
      <c r="BW100" s="37"/>
      <c r="BX100" s="37"/>
      <c r="BY100" s="37"/>
      <c r="BZ100" s="37"/>
      <c r="CA100" s="37"/>
      <c r="CB100" s="37"/>
      <c r="CC100" s="37"/>
      <c r="CD100" s="37"/>
      <c r="CE100" s="37"/>
      <c r="CF100" s="37"/>
      <c r="CG100" s="37"/>
      <c r="CH100" s="37"/>
      <c r="CI100" s="37"/>
      <c r="CJ100" s="37"/>
      <c r="CK100" s="37"/>
      <c r="CL100" s="37"/>
      <c r="CM100" s="37"/>
      <c r="CN100" s="37"/>
      <c r="CO100" s="37"/>
      <c r="CP100" s="37"/>
      <c r="CQ100" s="37"/>
      <c r="CR100" s="37"/>
      <c r="CS100" s="37"/>
      <c r="CT100" s="37"/>
      <c r="CU100" s="37"/>
      <c r="CV100" s="37"/>
      <c r="CW100" s="37"/>
      <c r="CX100" s="37"/>
      <c r="CY100" s="37"/>
      <c r="CZ100" s="37"/>
      <c r="DA100" s="37"/>
    </row>
    <row r="101" spans="1:105" x14ac:dyDescent="0.3">
      <c r="A101" s="2"/>
      <c r="B101" s="2"/>
      <c r="C101" s="2"/>
      <c r="D101" s="2"/>
      <c r="E101" s="2"/>
      <c r="F101" s="2"/>
      <c r="G101" s="2"/>
      <c r="H101" s="2"/>
      <c r="I101" s="2"/>
      <c r="J101" s="2"/>
      <c r="K101" s="2"/>
      <c r="L101" s="2"/>
      <c r="M101" s="2"/>
      <c r="N101" s="2">
        <v>3.4</v>
      </c>
      <c r="O101" s="2">
        <f t="shared" si="0"/>
        <v>18</v>
      </c>
      <c r="P101" s="2"/>
      <c r="Q101" s="2">
        <v>1.7</v>
      </c>
      <c r="R101" s="2">
        <f t="shared" si="1"/>
        <v>18</v>
      </c>
      <c r="S101" s="2"/>
      <c r="T101" s="2">
        <f t="shared" si="2"/>
        <v>12</v>
      </c>
      <c r="U101" s="2">
        <v>2.2000000000000002</v>
      </c>
      <c r="V101" s="2"/>
      <c r="W101" s="2">
        <v>12</v>
      </c>
      <c r="X101" s="6">
        <v>4.4000000000000004</v>
      </c>
      <c r="Y101" s="37"/>
      <c r="Z101" s="37"/>
      <c r="AA101" s="37"/>
      <c r="AB101" s="37"/>
      <c r="AC101" s="37"/>
      <c r="AD101" s="37"/>
      <c r="AE101" s="37"/>
      <c r="AF101" s="37"/>
      <c r="AG101" s="37"/>
      <c r="AH101" s="37"/>
      <c r="AI101" s="37"/>
      <c r="AJ101" s="37"/>
      <c r="AK101" s="37"/>
      <c r="AL101" s="37"/>
      <c r="AM101" s="37"/>
      <c r="AN101" s="37"/>
      <c r="AO101" s="37"/>
      <c r="AP101" s="37"/>
      <c r="AQ101" s="37"/>
      <c r="AR101" s="37"/>
      <c r="AS101" s="37"/>
      <c r="AT101" s="37"/>
      <c r="AU101" s="37"/>
      <c r="AV101" s="37"/>
      <c r="AW101" s="37"/>
      <c r="AX101" s="37"/>
      <c r="AY101" s="37"/>
      <c r="AZ101" s="37"/>
      <c r="BA101" s="37"/>
      <c r="BB101" s="37"/>
      <c r="BC101" s="37"/>
      <c r="BD101" s="37"/>
      <c r="BE101" s="37"/>
      <c r="BF101" s="37"/>
      <c r="BG101" s="37"/>
      <c r="BH101" s="37"/>
      <c r="BI101" s="37"/>
      <c r="BJ101" s="37"/>
      <c r="BK101" s="37"/>
      <c r="BL101" s="37"/>
      <c r="BM101" s="37"/>
      <c r="BN101" s="37"/>
      <c r="BO101" s="37"/>
      <c r="BP101" s="37"/>
      <c r="BQ101" s="37"/>
      <c r="BR101" s="37"/>
      <c r="BS101" s="37"/>
      <c r="BT101" s="37"/>
      <c r="BU101" s="37"/>
      <c r="BV101" s="37"/>
      <c r="BW101" s="37"/>
      <c r="BX101" s="37"/>
      <c r="BY101" s="37"/>
      <c r="BZ101" s="37"/>
      <c r="CA101" s="37"/>
      <c r="CB101" s="37"/>
      <c r="CC101" s="37"/>
      <c r="CD101" s="37"/>
      <c r="CE101" s="37"/>
      <c r="CF101" s="37"/>
      <c r="CG101" s="37"/>
      <c r="CH101" s="37"/>
      <c r="CI101" s="37"/>
      <c r="CJ101" s="37"/>
      <c r="CK101" s="37"/>
      <c r="CL101" s="37"/>
      <c r="CM101" s="37"/>
      <c r="CN101" s="37"/>
      <c r="CO101" s="37"/>
      <c r="CP101" s="37"/>
      <c r="CQ101" s="37"/>
      <c r="CR101" s="37"/>
      <c r="CS101" s="37"/>
      <c r="CT101" s="37"/>
      <c r="CU101" s="37"/>
      <c r="CV101" s="37"/>
      <c r="CW101" s="37"/>
      <c r="CX101" s="37"/>
      <c r="CY101" s="37"/>
      <c r="CZ101" s="37"/>
      <c r="DA101" s="37"/>
    </row>
    <row r="102" spans="1:105" x14ac:dyDescent="0.3">
      <c r="A102" s="2"/>
      <c r="B102" s="2"/>
      <c r="C102" s="2"/>
      <c r="D102" s="2"/>
      <c r="E102" s="2"/>
      <c r="F102" s="2"/>
      <c r="G102" s="2"/>
      <c r="H102" s="2"/>
      <c r="I102" s="2"/>
      <c r="J102" s="2"/>
      <c r="K102" s="2"/>
      <c r="L102" s="2"/>
      <c r="M102" s="2"/>
      <c r="N102" s="2">
        <v>3.6</v>
      </c>
      <c r="O102" s="2">
        <f t="shared" si="0"/>
        <v>17</v>
      </c>
      <c r="P102" s="2"/>
      <c r="Q102" s="2">
        <v>1.7</v>
      </c>
      <c r="R102" s="2">
        <f t="shared" si="1"/>
        <v>17</v>
      </c>
      <c r="S102" s="2"/>
      <c r="T102" s="2">
        <f t="shared" si="2"/>
        <v>13</v>
      </c>
      <c r="U102" s="2">
        <v>2.1</v>
      </c>
      <c r="V102" s="2"/>
      <c r="W102" s="2">
        <v>13</v>
      </c>
      <c r="X102" s="6">
        <v>4.2</v>
      </c>
      <c r="Y102" s="37"/>
      <c r="Z102" s="37"/>
      <c r="AA102" s="37"/>
      <c r="AB102" s="37"/>
      <c r="AC102" s="37"/>
      <c r="AD102" s="37"/>
      <c r="AE102" s="37"/>
      <c r="AF102" s="37"/>
      <c r="AG102" s="37"/>
      <c r="AH102" s="37"/>
      <c r="AI102" s="37"/>
      <c r="AJ102" s="37"/>
      <c r="AK102" s="37"/>
      <c r="AL102" s="37"/>
      <c r="AM102" s="37"/>
      <c r="AN102" s="37"/>
      <c r="AO102" s="37"/>
      <c r="AP102" s="37"/>
      <c r="AQ102" s="37"/>
      <c r="AR102" s="37"/>
      <c r="AS102" s="37"/>
      <c r="AT102" s="37"/>
      <c r="AU102" s="37"/>
      <c r="AV102" s="37"/>
      <c r="AW102" s="37"/>
      <c r="AX102" s="37"/>
      <c r="AY102" s="37"/>
      <c r="AZ102" s="37"/>
      <c r="BA102" s="37"/>
      <c r="BB102" s="37"/>
      <c r="BC102" s="37"/>
      <c r="BD102" s="37"/>
      <c r="BE102" s="37"/>
      <c r="BF102" s="37"/>
      <c r="BG102" s="37"/>
      <c r="BH102" s="37"/>
      <c r="BI102" s="37"/>
      <c r="BJ102" s="37"/>
      <c r="BK102" s="37"/>
      <c r="BL102" s="37"/>
      <c r="BM102" s="37"/>
      <c r="BN102" s="37"/>
      <c r="BO102" s="37"/>
      <c r="BP102" s="37"/>
      <c r="BQ102" s="37"/>
      <c r="BR102" s="37"/>
      <c r="BS102" s="37"/>
      <c r="BT102" s="37"/>
      <c r="BU102" s="37"/>
      <c r="BV102" s="37"/>
      <c r="BW102" s="37"/>
      <c r="BX102" s="37"/>
      <c r="BY102" s="37"/>
      <c r="BZ102" s="37"/>
      <c r="CA102" s="37"/>
      <c r="CB102" s="37"/>
      <c r="CC102" s="37"/>
      <c r="CD102" s="37"/>
      <c r="CE102" s="37"/>
      <c r="CF102" s="37"/>
      <c r="CG102" s="37"/>
      <c r="CH102" s="37"/>
      <c r="CI102" s="37"/>
      <c r="CJ102" s="37"/>
      <c r="CK102" s="37"/>
      <c r="CL102" s="37"/>
      <c r="CM102" s="37"/>
      <c r="CN102" s="37"/>
      <c r="CO102" s="37"/>
      <c r="CP102" s="37"/>
      <c r="CQ102" s="37"/>
      <c r="CR102" s="37"/>
      <c r="CS102" s="37"/>
      <c r="CT102" s="37"/>
      <c r="CU102" s="37"/>
      <c r="CV102" s="37"/>
      <c r="CW102" s="37"/>
      <c r="CX102" s="37"/>
      <c r="CY102" s="37"/>
      <c r="CZ102" s="37"/>
      <c r="DA102" s="37"/>
    </row>
    <row r="103" spans="1:105" x14ac:dyDescent="0.3">
      <c r="A103" s="2"/>
      <c r="B103" s="2"/>
      <c r="C103" s="2"/>
      <c r="D103" s="2"/>
      <c r="E103" s="2"/>
      <c r="F103" s="2"/>
      <c r="G103" s="2"/>
      <c r="H103" s="2"/>
      <c r="I103" s="2"/>
      <c r="J103" s="2"/>
      <c r="K103" s="2"/>
      <c r="L103" s="2"/>
      <c r="M103" s="2"/>
      <c r="N103" s="2">
        <v>3.7</v>
      </c>
      <c r="O103" s="2">
        <f>O102-1</f>
        <v>16</v>
      </c>
      <c r="P103" s="2"/>
      <c r="Q103" s="2">
        <v>1.8</v>
      </c>
      <c r="R103" s="2">
        <f>R102-1</f>
        <v>16</v>
      </c>
      <c r="S103" s="2"/>
      <c r="T103" s="2">
        <f t="shared" si="2"/>
        <v>14</v>
      </c>
      <c r="U103" s="2">
        <v>2</v>
      </c>
      <c r="V103" s="2"/>
      <c r="W103" s="2">
        <v>14</v>
      </c>
      <c r="X103" s="6">
        <v>4</v>
      </c>
      <c r="Y103" s="37"/>
      <c r="Z103" s="37"/>
      <c r="AA103" s="37"/>
      <c r="AB103" s="37"/>
      <c r="AC103" s="37"/>
      <c r="AD103" s="37"/>
      <c r="AE103" s="37"/>
      <c r="AF103" s="37"/>
      <c r="AG103" s="37"/>
      <c r="AH103" s="37"/>
      <c r="AI103" s="37"/>
      <c r="AJ103" s="37"/>
      <c r="AK103" s="37"/>
      <c r="AL103" s="37"/>
      <c r="AM103" s="37"/>
      <c r="AN103" s="37"/>
      <c r="AO103" s="37"/>
      <c r="AP103" s="37"/>
      <c r="AQ103" s="37"/>
      <c r="AR103" s="37"/>
      <c r="AS103" s="37"/>
      <c r="AT103" s="37"/>
      <c r="AU103" s="37"/>
      <c r="AV103" s="37"/>
      <c r="AW103" s="37"/>
      <c r="AX103" s="37"/>
      <c r="AY103" s="37"/>
      <c r="AZ103" s="37"/>
      <c r="BA103" s="37"/>
      <c r="BB103" s="37"/>
      <c r="BC103" s="37"/>
      <c r="BD103" s="37"/>
      <c r="BE103" s="37"/>
      <c r="BF103" s="37"/>
      <c r="BG103" s="37"/>
      <c r="BH103" s="37"/>
      <c r="BI103" s="37"/>
      <c r="BJ103" s="37"/>
      <c r="BK103" s="37"/>
      <c r="BL103" s="37"/>
      <c r="BM103" s="37"/>
      <c r="BN103" s="37"/>
      <c r="BO103" s="37"/>
      <c r="BP103" s="37"/>
      <c r="BQ103" s="37"/>
      <c r="BR103" s="37"/>
      <c r="BS103" s="37"/>
      <c r="BT103" s="37"/>
      <c r="BU103" s="37"/>
      <c r="BV103" s="37"/>
      <c r="BW103" s="37"/>
      <c r="BX103" s="37"/>
      <c r="BY103" s="37"/>
      <c r="BZ103" s="37"/>
      <c r="CA103" s="37"/>
      <c r="CB103" s="37"/>
      <c r="CC103" s="37"/>
      <c r="CD103" s="37"/>
      <c r="CE103" s="37"/>
      <c r="CF103" s="37"/>
      <c r="CG103" s="37"/>
      <c r="CH103" s="37"/>
      <c r="CI103" s="37"/>
      <c r="CJ103" s="37"/>
      <c r="CK103" s="37"/>
      <c r="CL103" s="37"/>
      <c r="CM103" s="37"/>
      <c r="CN103" s="37"/>
      <c r="CO103" s="37"/>
      <c r="CP103" s="37"/>
      <c r="CQ103" s="37"/>
      <c r="CR103" s="37"/>
      <c r="CS103" s="37"/>
      <c r="CT103" s="37"/>
      <c r="CU103" s="37"/>
      <c r="CV103" s="37"/>
      <c r="CW103" s="37"/>
      <c r="CX103" s="37"/>
      <c r="CY103" s="37"/>
      <c r="CZ103" s="37"/>
      <c r="DA103" s="37"/>
    </row>
    <row r="104" spans="1:105" x14ac:dyDescent="0.3">
      <c r="A104" s="2"/>
      <c r="B104" s="2"/>
      <c r="C104" s="2"/>
      <c r="D104" s="2"/>
      <c r="E104" s="2"/>
      <c r="F104" s="2"/>
      <c r="G104" s="2"/>
      <c r="H104" s="2"/>
      <c r="I104" s="2"/>
      <c r="J104" s="2"/>
      <c r="K104" s="2"/>
      <c r="L104" s="2"/>
      <c r="M104" s="2"/>
      <c r="N104" s="2">
        <v>3.9</v>
      </c>
      <c r="O104" s="2">
        <f t="shared" si="0"/>
        <v>15</v>
      </c>
      <c r="P104" s="2"/>
      <c r="Q104" s="2">
        <v>1.9</v>
      </c>
      <c r="R104" s="2">
        <f t="shared" si="1"/>
        <v>15</v>
      </c>
      <c r="S104" s="2"/>
      <c r="T104" s="2">
        <f t="shared" si="2"/>
        <v>15</v>
      </c>
      <c r="U104" s="2">
        <v>1.9</v>
      </c>
      <c r="V104" s="2"/>
      <c r="W104" s="2">
        <v>15</v>
      </c>
      <c r="X104" s="2">
        <v>3.9</v>
      </c>
      <c r="Y104" s="37"/>
      <c r="Z104" s="37"/>
      <c r="AA104" s="37"/>
      <c r="AB104" s="37"/>
      <c r="AC104" s="37"/>
      <c r="AD104" s="37"/>
      <c r="AE104" s="37"/>
      <c r="AF104" s="37"/>
      <c r="AG104" s="37"/>
      <c r="AH104" s="37"/>
      <c r="AI104" s="37"/>
      <c r="AJ104" s="37"/>
      <c r="AK104" s="37"/>
      <c r="AL104" s="37"/>
      <c r="AM104" s="37"/>
      <c r="AN104" s="37"/>
      <c r="AO104" s="37"/>
      <c r="AP104" s="37"/>
      <c r="AQ104" s="37"/>
      <c r="AR104" s="37"/>
      <c r="AS104" s="37"/>
      <c r="AT104" s="37"/>
      <c r="AU104" s="37"/>
      <c r="AV104" s="37"/>
      <c r="AW104" s="37"/>
      <c r="AX104" s="37"/>
      <c r="AY104" s="37"/>
      <c r="AZ104" s="37"/>
      <c r="BA104" s="37"/>
      <c r="BB104" s="37"/>
      <c r="BC104" s="37"/>
      <c r="BD104" s="37"/>
      <c r="BE104" s="37"/>
      <c r="BF104" s="37"/>
      <c r="BG104" s="37"/>
      <c r="BH104" s="37"/>
      <c r="BI104" s="37"/>
      <c r="BJ104" s="37"/>
      <c r="BK104" s="37"/>
      <c r="BL104" s="37"/>
      <c r="BM104" s="37"/>
      <c r="BN104" s="37"/>
      <c r="BO104" s="37"/>
      <c r="BP104" s="37"/>
      <c r="BQ104" s="37"/>
      <c r="BR104" s="37"/>
      <c r="BS104" s="37"/>
      <c r="BT104" s="37"/>
      <c r="BU104" s="37"/>
      <c r="BV104" s="37"/>
      <c r="BW104" s="37"/>
      <c r="BX104" s="37"/>
      <c r="BY104" s="37"/>
      <c r="BZ104" s="37"/>
      <c r="CA104" s="37"/>
      <c r="CB104" s="37"/>
      <c r="CC104" s="37"/>
      <c r="CD104" s="37"/>
      <c r="CE104" s="37"/>
      <c r="CF104" s="37"/>
      <c r="CG104" s="37"/>
      <c r="CH104" s="37"/>
      <c r="CI104" s="37"/>
      <c r="CJ104" s="37"/>
      <c r="CK104" s="37"/>
      <c r="CL104" s="37"/>
      <c r="CM104" s="37"/>
      <c r="CN104" s="37"/>
      <c r="CO104" s="37"/>
      <c r="CP104" s="37"/>
      <c r="CQ104" s="37"/>
      <c r="CR104" s="37"/>
      <c r="CS104" s="37"/>
      <c r="CT104" s="37"/>
      <c r="CU104" s="37"/>
      <c r="CV104" s="37"/>
      <c r="CW104" s="37"/>
      <c r="CX104" s="37"/>
      <c r="CY104" s="37"/>
      <c r="CZ104" s="37"/>
      <c r="DA104" s="37"/>
    </row>
    <row r="105" spans="1:105" x14ac:dyDescent="0.3">
      <c r="A105" s="2"/>
      <c r="B105" s="2"/>
      <c r="C105" s="2"/>
      <c r="D105" s="6"/>
      <c r="E105" s="6"/>
      <c r="F105" s="6"/>
      <c r="G105" s="6"/>
      <c r="H105" s="6"/>
      <c r="I105" s="6"/>
      <c r="J105" s="6"/>
      <c r="K105" s="6"/>
      <c r="L105" s="6"/>
      <c r="M105" s="6"/>
      <c r="N105" s="6">
        <v>4</v>
      </c>
      <c r="O105" s="2">
        <f t="shared" si="0"/>
        <v>14</v>
      </c>
      <c r="P105" s="2"/>
      <c r="Q105" s="6">
        <v>2</v>
      </c>
      <c r="R105" s="2">
        <f t="shared" si="1"/>
        <v>14</v>
      </c>
      <c r="S105" s="2"/>
      <c r="T105" s="2">
        <f t="shared" si="2"/>
        <v>16</v>
      </c>
      <c r="U105" s="2">
        <v>1.8</v>
      </c>
      <c r="V105" s="2"/>
      <c r="W105" s="2">
        <v>16</v>
      </c>
      <c r="X105" s="2">
        <v>3.7</v>
      </c>
      <c r="Y105" s="37"/>
      <c r="Z105" s="37"/>
      <c r="AA105" s="37"/>
      <c r="AB105" s="37"/>
      <c r="AC105" s="37"/>
      <c r="AD105" s="37"/>
      <c r="AE105" s="37"/>
      <c r="AF105" s="37"/>
      <c r="AG105" s="37"/>
      <c r="AH105" s="37"/>
      <c r="AI105" s="37"/>
      <c r="AJ105" s="37"/>
      <c r="AK105" s="37"/>
      <c r="AL105" s="37"/>
      <c r="AM105" s="37"/>
      <c r="AN105" s="37"/>
      <c r="AO105" s="37"/>
      <c r="AP105" s="37"/>
      <c r="AQ105" s="37"/>
      <c r="AR105" s="37"/>
      <c r="AS105" s="37"/>
      <c r="AT105" s="37"/>
      <c r="AU105" s="37"/>
      <c r="AV105" s="37"/>
      <c r="AW105" s="37"/>
      <c r="AX105" s="37"/>
      <c r="AY105" s="37"/>
      <c r="AZ105" s="37"/>
      <c r="BA105" s="37"/>
      <c r="BB105" s="37"/>
      <c r="BC105" s="37"/>
      <c r="BD105" s="37"/>
      <c r="BE105" s="37"/>
      <c r="BF105" s="37"/>
      <c r="BG105" s="37"/>
      <c r="BH105" s="37"/>
      <c r="BI105" s="37"/>
      <c r="BJ105" s="37"/>
      <c r="BK105" s="37"/>
      <c r="BL105" s="37"/>
      <c r="BM105" s="37"/>
      <c r="BN105" s="37"/>
      <c r="BO105" s="37"/>
      <c r="BP105" s="37"/>
      <c r="BQ105" s="37"/>
      <c r="BR105" s="37"/>
      <c r="BS105" s="37"/>
      <c r="BT105" s="37"/>
      <c r="BU105" s="37"/>
      <c r="BV105" s="37"/>
      <c r="BW105" s="37"/>
      <c r="BX105" s="37"/>
      <c r="BY105" s="37"/>
      <c r="BZ105" s="37"/>
      <c r="CA105" s="37"/>
      <c r="CB105" s="37"/>
      <c r="CC105" s="37"/>
      <c r="CD105" s="37"/>
      <c r="CE105" s="37"/>
      <c r="CF105" s="37"/>
      <c r="CG105" s="37"/>
      <c r="CH105" s="37"/>
      <c r="CI105" s="37"/>
      <c r="CJ105" s="37"/>
      <c r="CK105" s="37"/>
      <c r="CL105" s="37"/>
      <c r="CM105" s="37"/>
      <c r="CN105" s="37"/>
      <c r="CO105" s="37"/>
      <c r="CP105" s="37"/>
      <c r="CQ105" s="37"/>
      <c r="CR105" s="37"/>
      <c r="CS105" s="37"/>
      <c r="CT105" s="37"/>
      <c r="CU105" s="37"/>
      <c r="CV105" s="37"/>
      <c r="CW105" s="37"/>
      <c r="CX105" s="37"/>
      <c r="CY105" s="37"/>
      <c r="CZ105" s="37"/>
      <c r="DA105" s="37"/>
    </row>
    <row r="106" spans="1:105" x14ac:dyDescent="0.3">
      <c r="A106" s="2"/>
      <c r="B106" s="2"/>
      <c r="C106" s="2"/>
      <c r="D106" s="6"/>
      <c r="E106" s="6"/>
      <c r="F106" s="6"/>
      <c r="G106" s="6"/>
      <c r="H106" s="6"/>
      <c r="I106" s="6"/>
      <c r="J106" s="6"/>
      <c r="K106" s="6"/>
      <c r="L106" s="6"/>
      <c r="M106" s="6"/>
      <c r="N106" s="6">
        <v>4.2</v>
      </c>
      <c r="O106" s="2">
        <f t="shared" si="0"/>
        <v>13</v>
      </c>
      <c r="P106" s="2"/>
      <c r="Q106" s="6">
        <v>2.1</v>
      </c>
      <c r="R106" s="2">
        <f t="shared" si="1"/>
        <v>13</v>
      </c>
      <c r="S106" s="2"/>
      <c r="T106" s="2">
        <f t="shared" si="2"/>
        <v>17</v>
      </c>
      <c r="U106" s="2">
        <v>1.7</v>
      </c>
      <c r="V106" s="2"/>
      <c r="W106" s="2">
        <v>17</v>
      </c>
      <c r="X106" s="2">
        <v>3.6</v>
      </c>
      <c r="Y106" s="37"/>
      <c r="Z106" s="37"/>
      <c r="AA106" s="37"/>
      <c r="AB106" s="37"/>
      <c r="AC106" s="37"/>
      <c r="AD106" s="37"/>
      <c r="AE106" s="37"/>
      <c r="AF106" s="37"/>
      <c r="AG106" s="37"/>
      <c r="AH106" s="37"/>
      <c r="AI106" s="37"/>
      <c r="AJ106" s="37"/>
      <c r="AK106" s="37"/>
      <c r="AL106" s="37"/>
      <c r="AM106" s="37"/>
      <c r="AN106" s="37"/>
      <c r="AO106" s="37"/>
      <c r="AP106" s="37"/>
      <c r="AQ106" s="37"/>
      <c r="AR106" s="37"/>
      <c r="AS106" s="37"/>
      <c r="AT106" s="37"/>
      <c r="AU106" s="37"/>
      <c r="AV106" s="37"/>
      <c r="AW106" s="37"/>
      <c r="AX106" s="37"/>
      <c r="AY106" s="37"/>
      <c r="AZ106" s="37"/>
      <c r="BA106" s="37"/>
      <c r="BB106" s="37"/>
      <c r="BC106" s="37"/>
      <c r="BD106" s="37"/>
      <c r="BE106" s="37"/>
      <c r="BF106" s="37"/>
      <c r="BG106" s="37"/>
      <c r="BH106" s="37"/>
      <c r="BI106" s="37"/>
      <c r="BJ106" s="37"/>
      <c r="BK106" s="37"/>
      <c r="BL106" s="37"/>
      <c r="BM106" s="37"/>
      <c r="BN106" s="37"/>
      <c r="BO106" s="37"/>
      <c r="BP106" s="37"/>
      <c r="BQ106" s="37"/>
      <c r="BR106" s="37"/>
      <c r="BS106" s="37"/>
      <c r="BT106" s="37"/>
      <c r="BU106" s="37"/>
      <c r="BV106" s="37"/>
      <c r="BW106" s="37"/>
      <c r="BX106" s="37"/>
      <c r="BY106" s="37"/>
      <c r="BZ106" s="37"/>
      <c r="CA106" s="37"/>
      <c r="CB106" s="37"/>
      <c r="CC106" s="37"/>
      <c r="CD106" s="37"/>
      <c r="CE106" s="37"/>
      <c r="CF106" s="37"/>
      <c r="CG106" s="37"/>
      <c r="CH106" s="37"/>
      <c r="CI106" s="37"/>
      <c r="CJ106" s="37"/>
      <c r="CK106" s="37"/>
      <c r="CL106" s="37"/>
      <c r="CM106" s="37"/>
      <c r="CN106" s="37"/>
      <c r="CO106" s="37"/>
      <c r="CP106" s="37"/>
      <c r="CQ106" s="37"/>
      <c r="CR106" s="37"/>
      <c r="CS106" s="37"/>
      <c r="CT106" s="37"/>
      <c r="CU106" s="37"/>
      <c r="CV106" s="37"/>
      <c r="CW106" s="37"/>
      <c r="CX106" s="37"/>
      <c r="CY106" s="37"/>
      <c r="CZ106" s="37"/>
      <c r="DA106" s="37"/>
    </row>
    <row r="107" spans="1:105" x14ac:dyDescent="0.3">
      <c r="A107" s="2"/>
      <c r="B107" s="2"/>
      <c r="C107" s="2"/>
      <c r="D107" s="6"/>
      <c r="E107" s="6"/>
      <c r="F107" s="6"/>
      <c r="G107" s="6"/>
      <c r="H107" s="6"/>
      <c r="I107" s="6"/>
      <c r="J107" s="6"/>
      <c r="K107" s="6"/>
      <c r="L107" s="6"/>
      <c r="M107" s="6"/>
      <c r="N107" s="6">
        <v>4.4000000000000004</v>
      </c>
      <c r="O107" s="2">
        <f t="shared" si="0"/>
        <v>12</v>
      </c>
      <c r="P107" s="2"/>
      <c r="Q107" s="6">
        <v>2.2000000000000002</v>
      </c>
      <c r="R107" s="2">
        <f t="shared" si="1"/>
        <v>12</v>
      </c>
      <c r="S107" s="2"/>
      <c r="T107" s="2">
        <f t="shared" si="2"/>
        <v>18</v>
      </c>
      <c r="U107" s="2">
        <v>1.7</v>
      </c>
      <c r="V107" s="2"/>
      <c r="W107" s="2">
        <v>18</v>
      </c>
      <c r="X107" s="2">
        <v>3.4</v>
      </c>
      <c r="Y107" s="37"/>
      <c r="Z107" s="37"/>
      <c r="AA107" s="37"/>
      <c r="AB107" s="37"/>
      <c r="AC107" s="37"/>
      <c r="AD107" s="37"/>
      <c r="AE107" s="37"/>
      <c r="AF107" s="37"/>
      <c r="AG107" s="37"/>
      <c r="AH107" s="37"/>
      <c r="AI107" s="37"/>
      <c r="AJ107" s="37"/>
      <c r="AK107" s="37"/>
      <c r="AL107" s="37"/>
      <c r="AM107" s="37"/>
      <c r="AN107" s="37"/>
      <c r="AO107" s="37"/>
      <c r="AP107" s="37"/>
      <c r="AQ107" s="37"/>
      <c r="AR107" s="37"/>
      <c r="AS107" s="37"/>
      <c r="AT107" s="37"/>
      <c r="AU107" s="37"/>
      <c r="AV107" s="37"/>
      <c r="AW107" s="37"/>
      <c r="AX107" s="37"/>
      <c r="AY107" s="37"/>
      <c r="AZ107" s="37"/>
      <c r="BA107" s="37"/>
      <c r="BB107" s="37"/>
      <c r="BC107" s="37"/>
      <c r="BD107" s="37"/>
      <c r="BE107" s="37"/>
      <c r="BF107" s="37"/>
      <c r="BG107" s="37"/>
      <c r="BH107" s="37"/>
      <c r="BI107" s="37"/>
      <c r="BJ107" s="37"/>
      <c r="BK107" s="37"/>
      <c r="BL107" s="37"/>
      <c r="BM107" s="37"/>
      <c r="BN107" s="37"/>
      <c r="BO107" s="37"/>
      <c r="BP107" s="37"/>
      <c r="BQ107" s="37"/>
      <c r="BR107" s="37"/>
      <c r="BS107" s="37"/>
      <c r="BT107" s="37"/>
      <c r="BU107" s="37"/>
      <c r="BV107" s="37"/>
      <c r="BW107" s="37"/>
      <c r="BX107" s="37"/>
      <c r="BY107" s="37"/>
      <c r="BZ107" s="37"/>
      <c r="CA107" s="37"/>
      <c r="CB107" s="37"/>
      <c r="CC107" s="37"/>
      <c r="CD107" s="37"/>
      <c r="CE107" s="37"/>
      <c r="CF107" s="37"/>
      <c r="CG107" s="37"/>
      <c r="CH107" s="37"/>
      <c r="CI107" s="37"/>
      <c r="CJ107" s="37"/>
      <c r="CK107" s="37"/>
      <c r="CL107" s="37"/>
      <c r="CM107" s="37"/>
      <c r="CN107" s="37"/>
      <c r="CO107" s="37"/>
      <c r="CP107" s="37"/>
      <c r="CQ107" s="37"/>
      <c r="CR107" s="37"/>
      <c r="CS107" s="37"/>
      <c r="CT107" s="37"/>
      <c r="CU107" s="37"/>
      <c r="CV107" s="37"/>
      <c r="CW107" s="37"/>
      <c r="CX107" s="37"/>
      <c r="CY107" s="37"/>
      <c r="CZ107" s="37"/>
      <c r="DA107" s="37"/>
    </row>
    <row r="108" spans="1:105" x14ac:dyDescent="0.3">
      <c r="A108" s="2"/>
      <c r="B108" s="2"/>
      <c r="C108" s="2"/>
      <c r="D108" s="6"/>
      <c r="E108" s="3"/>
      <c r="F108" s="6"/>
      <c r="G108" s="6"/>
      <c r="H108" s="6"/>
      <c r="I108" s="6"/>
      <c r="J108" s="6"/>
      <c r="K108" s="6"/>
      <c r="L108" s="6"/>
      <c r="M108" s="6"/>
      <c r="N108" s="6">
        <v>4.5999999999999996</v>
      </c>
      <c r="O108" s="2">
        <f t="shared" si="0"/>
        <v>11</v>
      </c>
      <c r="P108" s="2"/>
      <c r="Q108" s="6">
        <v>2.2999999999999998</v>
      </c>
      <c r="R108" s="2">
        <f t="shared" si="1"/>
        <v>11</v>
      </c>
      <c r="S108" s="2"/>
      <c r="T108" s="2">
        <f t="shared" si="2"/>
        <v>19</v>
      </c>
      <c r="U108" s="2">
        <v>1.6</v>
      </c>
      <c r="V108" s="2"/>
      <c r="W108" s="2">
        <v>19</v>
      </c>
      <c r="X108" s="2">
        <v>3.3</v>
      </c>
      <c r="Y108" s="37"/>
      <c r="Z108" s="37"/>
      <c r="AA108" s="37"/>
      <c r="AB108" s="37"/>
      <c r="AC108" s="37"/>
      <c r="AD108" s="37"/>
      <c r="AE108" s="37"/>
      <c r="AF108" s="37"/>
      <c r="AG108" s="37"/>
      <c r="AH108" s="37"/>
      <c r="AI108" s="37"/>
      <c r="AJ108" s="37"/>
      <c r="AK108" s="37"/>
      <c r="AL108" s="37"/>
      <c r="AM108" s="37"/>
      <c r="AN108" s="37"/>
      <c r="AO108" s="37"/>
      <c r="AP108" s="37"/>
      <c r="AQ108" s="37"/>
      <c r="AR108" s="37"/>
      <c r="AS108" s="37"/>
      <c r="AT108" s="37"/>
      <c r="AU108" s="37"/>
      <c r="AV108" s="37"/>
      <c r="AW108" s="37"/>
      <c r="AX108" s="37"/>
      <c r="AY108" s="37"/>
      <c r="AZ108" s="37"/>
      <c r="BA108" s="37"/>
      <c r="BB108" s="37"/>
      <c r="BC108" s="37"/>
      <c r="BD108" s="37"/>
      <c r="BE108" s="37"/>
      <c r="BF108" s="37"/>
      <c r="BG108" s="37"/>
      <c r="BH108" s="37"/>
      <c r="BI108" s="37"/>
      <c r="BJ108" s="37"/>
      <c r="BK108" s="37"/>
      <c r="BL108" s="37"/>
      <c r="BM108" s="37"/>
      <c r="BN108" s="37"/>
      <c r="BO108" s="37"/>
      <c r="BP108" s="37"/>
      <c r="BQ108" s="37"/>
      <c r="BR108" s="37"/>
      <c r="BS108" s="37"/>
      <c r="BT108" s="37"/>
      <c r="BU108" s="37"/>
      <c r="BV108" s="37"/>
      <c r="BW108" s="37"/>
      <c r="BX108" s="37"/>
      <c r="BY108" s="37"/>
      <c r="BZ108" s="37"/>
      <c r="CA108" s="37"/>
      <c r="CB108" s="37"/>
      <c r="CC108" s="37"/>
      <c r="CD108" s="37"/>
      <c r="CE108" s="37"/>
      <c r="CF108" s="37"/>
      <c r="CG108" s="37"/>
      <c r="CH108" s="37"/>
      <c r="CI108" s="37"/>
      <c r="CJ108" s="37"/>
      <c r="CK108" s="37"/>
      <c r="CL108" s="37"/>
      <c r="CM108" s="37"/>
      <c r="CN108" s="37"/>
      <c r="CO108" s="37"/>
      <c r="CP108" s="37"/>
      <c r="CQ108" s="37"/>
      <c r="CR108" s="37"/>
      <c r="CS108" s="37"/>
      <c r="CT108" s="37"/>
      <c r="CU108" s="37"/>
      <c r="CV108" s="37"/>
      <c r="CW108" s="37"/>
      <c r="CX108" s="37"/>
      <c r="CY108" s="37"/>
      <c r="CZ108" s="37"/>
      <c r="DA108" s="37"/>
    </row>
    <row r="109" spans="1:105" x14ac:dyDescent="0.3">
      <c r="A109" s="2"/>
      <c r="B109" s="2"/>
      <c r="C109" s="2"/>
      <c r="D109" s="6"/>
      <c r="E109" s="4"/>
      <c r="F109" s="6"/>
      <c r="G109" s="6"/>
      <c r="H109" s="6"/>
      <c r="I109" s="6"/>
      <c r="J109" s="6"/>
      <c r="K109" s="6"/>
      <c r="L109" s="6"/>
      <c r="M109" s="6"/>
      <c r="N109" s="6">
        <v>5</v>
      </c>
      <c r="O109" s="2">
        <f t="shared" si="0"/>
        <v>10</v>
      </c>
      <c r="P109" s="2"/>
      <c r="Q109" s="6">
        <v>2.5</v>
      </c>
      <c r="R109" s="2">
        <f t="shared" si="1"/>
        <v>10</v>
      </c>
      <c r="S109" s="2"/>
      <c r="T109" s="2">
        <f t="shared" si="2"/>
        <v>20</v>
      </c>
      <c r="U109" s="2">
        <v>1.5</v>
      </c>
      <c r="V109" s="2"/>
      <c r="W109" s="2">
        <v>20</v>
      </c>
      <c r="X109" s="2">
        <v>3.2</v>
      </c>
      <c r="Y109" s="37"/>
      <c r="Z109" s="37"/>
      <c r="AA109" s="37"/>
      <c r="AB109" s="37"/>
      <c r="AC109" s="37"/>
      <c r="AD109" s="37"/>
      <c r="AE109" s="37"/>
      <c r="AF109" s="37"/>
      <c r="AG109" s="37"/>
      <c r="AH109" s="37"/>
      <c r="AI109" s="37"/>
      <c r="AJ109" s="37"/>
      <c r="AK109" s="37"/>
      <c r="AL109" s="37"/>
      <c r="AM109" s="37"/>
      <c r="AN109" s="37"/>
      <c r="AO109" s="37"/>
      <c r="AP109" s="37"/>
      <c r="AQ109" s="37"/>
      <c r="AR109" s="37"/>
      <c r="AS109" s="37"/>
      <c r="AT109" s="37"/>
      <c r="AU109" s="37"/>
      <c r="AV109" s="37"/>
      <c r="AW109" s="37"/>
      <c r="AX109" s="37"/>
      <c r="AY109" s="37"/>
      <c r="AZ109" s="37"/>
      <c r="BA109" s="37"/>
      <c r="BB109" s="37"/>
      <c r="BC109" s="37"/>
      <c r="BD109" s="37"/>
      <c r="BE109" s="37"/>
      <c r="BF109" s="37"/>
      <c r="BG109" s="37"/>
      <c r="BH109" s="37"/>
      <c r="BI109" s="37"/>
      <c r="BJ109" s="37"/>
      <c r="BK109" s="37"/>
      <c r="BL109" s="37"/>
      <c r="BM109" s="37"/>
      <c r="BN109" s="37"/>
      <c r="BO109" s="37"/>
      <c r="BP109" s="37"/>
      <c r="BQ109" s="37"/>
      <c r="BR109" s="37"/>
      <c r="BS109" s="37"/>
      <c r="BT109" s="37"/>
      <c r="BU109" s="37"/>
      <c r="BV109" s="37"/>
      <c r="BW109" s="37"/>
      <c r="BX109" s="37"/>
      <c r="BY109" s="37"/>
      <c r="BZ109" s="37"/>
      <c r="CA109" s="37"/>
      <c r="CB109" s="37"/>
      <c r="CC109" s="37"/>
      <c r="CD109" s="37"/>
      <c r="CE109" s="37"/>
      <c r="CF109" s="37"/>
      <c r="CG109" s="37"/>
      <c r="CH109" s="37"/>
      <c r="CI109" s="37"/>
      <c r="CJ109" s="37"/>
      <c r="CK109" s="37"/>
      <c r="CL109" s="37"/>
      <c r="CM109" s="37"/>
      <c r="CN109" s="37"/>
      <c r="CO109" s="37"/>
      <c r="CP109" s="37"/>
      <c r="CQ109" s="37"/>
      <c r="CR109" s="37"/>
      <c r="CS109" s="37"/>
      <c r="CT109" s="37"/>
      <c r="CU109" s="37"/>
      <c r="CV109" s="37"/>
      <c r="CW109" s="37"/>
      <c r="CX109" s="37"/>
      <c r="CY109" s="37"/>
      <c r="CZ109" s="37"/>
      <c r="DA109" s="37"/>
    </row>
    <row r="110" spans="1:105" x14ac:dyDescent="0.3">
      <c r="A110" s="2"/>
      <c r="B110" s="2"/>
      <c r="C110" s="2"/>
      <c r="D110" s="6"/>
      <c r="E110" s="4"/>
      <c r="F110" s="6"/>
      <c r="G110" s="6"/>
      <c r="H110" s="6"/>
      <c r="I110" s="6"/>
      <c r="J110" s="6"/>
      <c r="K110" s="6"/>
      <c r="L110" s="6"/>
      <c r="M110" s="6"/>
      <c r="N110" s="6">
        <v>5.8</v>
      </c>
      <c r="O110" s="2">
        <f t="shared" si="0"/>
        <v>9</v>
      </c>
      <c r="P110" s="2"/>
      <c r="Q110" s="6">
        <v>2.7</v>
      </c>
      <c r="R110" s="2">
        <f t="shared" si="1"/>
        <v>9</v>
      </c>
      <c r="S110" s="2"/>
      <c r="T110" s="2">
        <f t="shared" si="2"/>
        <v>21</v>
      </c>
      <c r="U110" s="2">
        <v>1.5</v>
      </c>
      <c r="V110" s="2"/>
      <c r="W110" s="2">
        <v>21</v>
      </c>
      <c r="X110" s="2">
        <v>3.1</v>
      </c>
      <c r="Y110" s="37"/>
      <c r="Z110" s="37"/>
      <c r="AA110" s="37"/>
      <c r="AB110" s="37"/>
      <c r="AC110" s="37"/>
      <c r="AD110" s="37"/>
      <c r="AE110" s="37"/>
      <c r="AF110" s="37"/>
      <c r="AG110" s="37"/>
      <c r="AH110" s="37"/>
      <c r="AI110" s="37"/>
      <c r="AJ110" s="37"/>
      <c r="AK110" s="37"/>
      <c r="AL110" s="37"/>
      <c r="AM110" s="37"/>
      <c r="AN110" s="37"/>
      <c r="AO110" s="37"/>
      <c r="AP110" s="37"/>
      <c r="AQ110" s="37"/>
      <c r="AR110" s="37"/>
      <c r="AS110" s="37"/>
      <c r="AT110" s="37"/>
      <c r="AU110" s="37"/>
      <c r="AV110" s="37"/>
      <c r="AW110" s="37"/>
      <c r="AX110" s="37"/>
      <c r="AY110" s="37"/>
      <c r="AZ110" s="37"/>
      <c r="BA110" s="37"/>
      <c r="BB110" s="37"/>
      <c r="BC110" s="37"/>
      <c r="BD110" s="37"/>
      <c r="BE110" s="37"/>
      <c r="BF110" s="37"/>
      <c r="BG110" s="37"/>
      <c r="BH110" s="37"/>
      <c r="BI110" s="37"/>
      <c r="BJ110" s="37"/>
      <c r="BK110" s="37"/>
      <c r="BL110" s="37"/>
      <c r="BM110" s="37"/>
      <c r="BN110" s="37"/>
      <c r="BO110" s="37"/>
      <c r="BP110" s="37"/>
      <c r="BQ110" s="37"/>
      <c r="BR110" s="37"/>
      <c r="BS110" s="37"/>
      <c r="BT110" s="37"/>
      <c r="BU110" s="37"/>
      <c r="BV110" s="37"/>
      <c r="BW110" s="37"/>
      <c r="BX110" s="37"/>
      <c r="BY110" s="37"/>
      <c r="BZ110" s="37"/>
      <c r="CA110" s="37"/>
      <c r="CB110" s="37"/>
      <c r="CC110" s="37"/>
      <c r="CD110" s="37"/>
      <c r="CE110" s="37"/>
      <c r="CF110" s="37"/>
      <c r="CG110" s="37"/>
      <c r="CH110" s="37"/>
      <c r="CI110" s="37"/>
      <c r="CJ110" s="37"/>
      <c r="CK110" s="37"/>
      <c r="CL110" s="37"/>
      <c r="CM110" s="37"/>
      <c r="CN110" s="37"/>
      <c r="CO110" s="37"/>
      <c r="CP110" s="37"/>
      <c r="CQ110" s="37"/>
      <c r="CR110" s="37"/>
      <c r="CS110" s="37"/>
      <c r="CT110" s="37"/>
      <c r="CU110" s="37"/>
      <c r="CV110" s="37"/>
      <c r="CW110" s="37"/>
      <c r="CX110" s="37"/>
      <c r="CY110" s="37"/>
      <c r="CZ110" s="37"/>
      <c r="DA110" s="37"/>
    </row>
    <row r="111" spans="1:105" x14ac:dyDescent="0.3">
      <c r="A111" s="2"/>
      <c r="B111" s="2"/>
      <c r="C111" s="2"/>
      <c r="D111" s="6"/>
      <c r="E111" s="3"/>
      <c r="F111" s="6"/>
      <c r="G111" s="6"/>
      <c r="H111" s="6"/>
      <c r="I111" s="6"/>
      <c r="J111" s="6"/>
      <c r="K111" s="6"/>
      <c r="L111" s="6"/>
      <c r="M111" s="6"/>
      <c r="N111" s="6">
        <v>6.9</v>
      </c>
      <c r="O111" s="2">
        <f>O110-1</f>
        <v>8</v>
      </c>
      <c r="P111" s="2"/>
      <c r="Q111" s="6">
        <v>3</v>
      </c>
      <c r="R111" s="2">
        <f>R110-1</f>
        <v>8</v>
      </c>
      <c r="S111" s="2"/>
      <c r="T111" s="2">
        <f t="shared" si="2"/>
        <v>22</v>
      </c>
      <c r="U111" s="2">
        <v>1.5</v>
      </c>
      <c r="V111" s="2"/>
      <c r="W111" s="2">
        <v>22</v>
      </c>
      <c r="X111" s="2">
        <v>3</v>
      </c>
      <c r="Y111" s="37"/>
      <c r="Z111" s="37"/>
      <c r="AA111" s="37"/>
      <c r="AB111" s="37"/>
      <c r="AC111" s="37"/>
      <c r="AD111" s="37"/>
      <c r="AE111" s="37"/>
      <c r="AF111" s="37"/>
      <c r="AG111" s="37"/>
      <c r="AH111" s="37"/>
      <c r="AI111" s="37"/>
      <c r="AJ111" s="37"/>
      <c r="AK111" s="37"/>
      <c r="AL111" s="37"/>
      <c r="AM111" s="37"/>
      <c r="AN111" s="37"/>
      <c r="AO111" s="37"/>
      <c r="AP111" s="37"/>
      <c r="AQ111" s="37"/>
      <c r="AR111" s="37"/>
      <c r="AS111" s="37"/>
      <c r="AT111" s="37"/>
      <c r="AU111" s="37"/>
      <c r="AV111" s="37"/>
      <c r="AW111" s="37"/>
      <c r="AX111" s="37"/>
      <c r="AY111" s="37"/>
      <c r="AZ111" s="37"/>
      <c r="BA111" s="37"/>
      <c r="BB111" s="37"/>
      <c r="BC111" s="37"/>
      <c r="BD111" s="37"/>
      <c r="BE111" s="37"/>
      <c r="BF111" s="37"/>
      <c r="BG111" s="37"/>
      <c r="BH111" s="37"/>
      <c r="BI111" s="37"/>
      <c r="BJ111" s="37"/>
      <c r="BK111" s="37"/>
      <c r="BL111" s="37"/>
      <c r="BM111" s="37"/>
      <c r="BN111" s="37"/>
      <c r="BO111" s="37"/>
      <c r="BP111" s="37"/>
      <c r="BQ111" s="37"/>
      <c r="BR111" s="37"/>
      <c r="BS111" s="37"/>
      <c r="BT111" s="37"/>
      <c r="BU111" s="37"/>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c r="CU111" s="37"/>
      <c r="CV111" s="37"/>
      <c r="CW111" s="37"/>
      <c r="CX111" s="37"/>
      <c r="CY111" s="37"/>
      <c r="CZ111" s="37"/>
      <c r="DA111" s="37"/>
    </row>
    <row r="112" spans="1:105" x14ac:dyDescent="0.3">
      <c r="A112" s="2"/>
      <c r="B112" s="2"/>
      <c r="C112" s="2"/>
      <c r="D112" s="6"/>
      <c r="E112" s="6"/>
      <c r="F112" s="6"/>
      <c r="G112" s="6"/>
      <c r="H112" s="6"/>
      <c r="I112" s="6"/>
      <c r="J112" s="6"/>
      <c r="K112" s="6"/>
      <c r="L112" s="6"/>
      <c r="M112" s="6"/>
      <c r="N112" s="6">
        <v>8.1999999999999993</v>
      </c>
      <c r="O112" s="2">
        <f t="shared" si="0"/>
        <v>7</v>
      </c>
      <c r="P112" s="2"/>
      <c r="Q112" s="6">
        <v>3.4</v>
      </c>
      <c r="R112" s="2">
        <f t="shared" si="1"/>
        <v>7</v>
      </c>
      <c r="S112" s="2"/>
      <c r="T112" s="2">
        <f t="shared" si="2"/>
        <v>23</v>
      </c>
      <c r="U112" s="2">
        <v>1.4</v>
      </c>
      <c r="V112" s="2"/>
      <c r="W112" s="2">
        <v>23</v>
      </c>
      <c r="X112" s="2">
        <v>3</v>
      </c>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row>
    <row r="113" spans="1:105" x14ac:dyDescent="0.3">
      <c r="A113" s="2"/>
      <c r="B113" s="2"/>
      <c r="C113" s="2"/>
      <c r="D113" s="6"/>
      <c r="E113" s="6"/>
      <c r="F113" s="6"/>
      <c r="G113" s="6"/>
      <c r="H113" s="6"/>
      <c r="I113" s="6"/>
      <c r="J113" s="6"/>
      <c r="K113" s="6"/>
      <c r="L113" s="6"/>
      <c r="M113" s="6"/>
      <c r="N113" s="6">
        <v>9.3000000000000007</v>
      </c>
      <c r="O113" s="2">
        <f t="shared" si="0"/>
        <v>6</v>
      </c>
      <c r="P113" s="2"/>
      <c r="Q113" s="6">
        <v>3.7</v>
      </c>
      <c r="R113" s="2">
        <f t="shared" si="1"/>
        <v>6</v>
      </c>
      <c r="S113" s="2"/>
      <c r="T113" s="2">
        <f t="shared" si="2"/>
        <v>24</v>
      </c>
      <c r="U113" s="2">
        <v>1.4</v>
      </c>
      <c r="V113" s="2"/>
      <c r="W113" s="2">
        <v>24</v>
      </c>
      <c r="X113" s="2">
        <v>2.9</v>
      </c>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row>
    <row r="114" spans="1:105" x14ac:dyDescent="0.3">
      <c r="A114" s="2"/>
      <c r="B114" s="2"/>
      <c r="C114" s="2"/>
      <c r="D114" s="6"/>
      <c r="E114" s="6"/>
      <c r="F114" s="6"/>
      <c r="G114" s="6"/>
      <c r="H114" s="6"/>
      <c r="I114" s="6"/>
      <c r="J114" s="6"/>
      <c r="K114" s="6"/>
      <c r="L114" s="6"/>
      <c r="M114" s="6"/>
      <c r="N114" s="6">
        <v>9.9</v>
      </c>
      <c r="O114" s="2">
        <f t="shared" si="0"/>
        <v>5</v>
      </c>
      <c r="P114" s="2"/>
      <c r="Q114" s="6">
        <v>3.9</v>
      </c>
      <c r="R114" s="2">
        <f t="shared" si="1"/>
        <v>5</v>
      </c>
      <c r="S114" s="2"/>
      <c r="T114" s="2">
        <f t="shared" si="2"/>
        <v>25</v>
      </c>
      <c r="U114" s="2">
        <v>1.4</v>
      </c>
      <c r="V114" s="2"/>
      <c r="W114" s="2">
        <v>25</v>
      </c>
      <c r="X114" s="2">
        <v>2.8</v>
      </c>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row>
    <row r="115" spans="1:105" x14ac:dyDescent="0.3">
      <c r="A115" s="2"/>
      <c r="B115" s="2"/>
      <c r="C115" s="2"/>
      <c r="D115" s="6"/>
      <c r="E115" s="6"/>
      <c r="F115" s="6"/>
      <c r="G115" s="6"/>
      <c r="H115" s="6"/>
      <c r="I115" s="6"/>
      <c r="J115" s="6"/>
      <c r="K115" s="6"/>
      <c r="L115" s="6"/>
      <c r="M115" s="6"/>
      <c r="N115" s="6">
        <v>10</v>
      </c>
      <c r="O115" s="2">
        <f t="shared" si="0"/>
        <v>4</v>
      </c>
      <c r="P115" s="2"/>
      <c r="Q115" s="6">
        <v>3.9</v>
      </c>
      <c r="R115" s="2">
        <f t="shared" si="1"/>
        <v>4</v>
      </c>
      <c r="S115" s="2"/>
      <c r="T115" s="2">
        <f t="shared" si="2"/>
        <v>26</v>
      </c>
      <c r="U115" s="2">
        <v>1.3</v>
      </c>
      <c r="V115" s="2"/>
      <c r="W115" s="2">
        <v>26</v>
      </c>
      <c r="X115" s="2">
        <v>2.7</v>
      </c>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row>
    <row r="116" spans="1:105" x14ac:dyDescent="0.3">
      <c r="A116" s="2"/>
      <c r="B116" s="2"/>
      <c r="C116" s="2"/>
      <c r="D116" s="2"/>
      <c r="E116" s="2"/>
      <c r="F116" s="2"/>
      <c r="G116" s="2"/>
      <c r="H116" s="2"/>
      <c r="I116" s="2"/>
      <c r="J116" s="2"/>
      <c r="K116" s="2"/>
      <c r="L116" s="2"/>
      <c r="M116" s="2"/>
      <c r="N116" s="2">
        <v>10</v>
      </c>
      <c r="O116" s="2">
        <f>O115-1</f>
        <v>3</v>
      </c>
      <c r="P116" s="2"/>
      <c r="Q116" s="2">
        <v>4</v>
      </c>
      <c r="R116" s="2">
        <f>R115-1</f>
        <v>3</v>
      </c>
      <c r="S116" s="2"/>
      <c r="T116" s="2">
        <f t="shared" si="2"/>
        <v>27</v>
      </c>
      <c r="U116" s="2">
        <v>1.3</v>
      </c>
      <c r="V116" s="2"/>
      <c r="W116" s="2">
        <v>27</v>
      </c>
      <c r="X116" s="2">
        <v>2.6</v>
      </c>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row>
    <row r="117" spans="1:105" x14ac:dyDescent="0.3">
      <c r="A117" s="2"/>
      <c r="B117" s="2"/>
      <c r="C117" s="2"/>
      <c r="D117" s="2"/>
      <c r="E117" s="2"/>
      <c r="F117" s="2"/>
      <c r="G117" s="2"/>
      <c r="H117" s="2"/>
      <c r="I117" s="2"/>
      <c r="J117" s="2"/>
      <c r="K117" s="2"/>
      <c r="L117" s="2"/>
      <c r="M117" s="2"/>
      <c r="N117" s="2">
        <v>10</v>
      </c>
      <c r="O117" s="2">
        <f t="shared" si="0"/>
        <v>2</v>
      </c>
      <c r="P117" s="2"/>
      <c r="Q117" s="2">
        <v>4</v>
      </c>
      <c r="R117" s="2">
        <f t="shared" si="1"/>
        <v>2</v>
      </c>
      <c r="S117" s="2"/>
      <c r="T117" s="2">
        <f t="shared" si="2"/>
        <v>28</v>
      </c>
      <c r="U117" s="2">
        <v>1.2</v>
      </c>
      <c r="V117" s="2"/>
      <c r="W117" s="2">
        <v>28</v>
      </c>
      <c r="X117" s="2">
        <v>2.5</v>
      </c>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row>
    <row r="118" spans="1:105" x14ac:dyDescent="0.3">
      <c r="A118" s="2"/>
      <c r="B118" s="2"/>
      <c r="C118" s="2"/>
      <c r="D118" s="2"/>
      <c r="E118" s="2"/>
      <c r="F118" s="2"/>
      <c r="G118" s="2"/>
      <c r="H118" s="2"/>
      <c r="I118" s="2"/>
      <c r="J118" s="2"/>
      <c r="K118" s="2"/>
      <c r="L118" s="2"/>
      <c r="M118" s="2"/>
      <c r="N118" s="2">
        <v>10</v>
      </c>
      <c r="O118" s="2">
        <f t="shared" si="0"/>
        <v>1</v>
      </c>
      <c r="P118" s="2"/>
      <c r="Q118" s="2">
        <v>4</v>
      </c>
      <c r="R118" s="2">
        <f t="shared" si="1"/>
        <v>1</v>
      </c>
      <c r="S118" s="2"/>
      <c r="T118" s="2">
        <f t="shared" si="2"/>
        <v>29</v>
      </c>
      <c r="U118" s="2">
        <v>1.2</v>
      </c>
      <c r="V118" s="2"/>
      <c r="W118" s="2">
        <v>29</v>
      </c>
      <c r="X118" s="2">
        <v>2.4</v>
      </c>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row>
    <row r="119" spans="1:105" x14ac:dyDescent="0.3">
      <c r="A119" s="2"/>
      <c r="B119" s="2"/>
      <c r="C119" s="2"/>
      <c r="D119" s="2"/>
      <c r="E119" s="2"/>
      <c r="F119" s="2"/>
      <c r="G119" s="2"/>
      <c r="H119" s="2"/>
      <c r="I119" s="2"/>
      <c r="J119" s="2"/>
      <c r="K119" s="2"/>
      <c r="L119" s="2"/>
      <c r="M119" s="2"/>
      <c r="N119" s="2">
        <v>10</v>
      </c>
      <c r="O119" s="2">
        <f t="shared" si="0"/>
        <v>0</v>
      </c>
      <c r="P119" s="2"/>
      <c r="Q119" s="2">
        <v>4</v>
      </c>
      <c r="R119" s="2">
        <f t="shared" si="1"/>
        <v>0</v>
      </c>
      <c r="S119" s="2"/>
      <c r="T119" s="2">
        <f t="shared" si="2"/>
        <v>30</v>
      </c>
      <c r="U119" s="2">
        <v>1.2</v>
      </c>
      <c r="V119" s="2"/>
      <c r="W119" s="2">
        <v>30</v>
      </c>
      <c r="X119" s="2">
        <v>2.2999999999999998</v>
      </c>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row>
    <row r="120" spans="1:105"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row>
    <row r="121" spans="1:105"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row>
    <row r="122" spans="1:105"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row>
    <row r="123" spans="1:105"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row>
    <row r="124" spans="1:105"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row>
    <row r="125" spans="1:105"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row>
    <row r="126" spans="1:105"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row>
    <row r="127" spans="1:105"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row>
    <row r="128" spans="1:105"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row>
    <row r="129" spans="1:105"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row>
    <row r="130" spans="1:105"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row>
    <row r="131" spans="1:105"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row>
    <row r="132" spans="1:105"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row>
    <row r="133" spans="1:105"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37"/>
      <c r="Z133" s="37"/>
      <c r="AA133" s="37"/>
      <c r="AB133" s="37"/>
      <c r="AC133" s="37"/>
      <c r="AD133" s="37"/>
      <c r="AE133" s="37"/>
      <c r="AF133" s="37"/>
      <c r="AG133" s="37"/>
      <c r="AH133" s="37"/>
      <c r="AI133" s="37"/>
      <c r="AJ133" s="37"/>
      <c r="AK133" s="37"/>
      <c r="AL133" s="37"/>
      <c r="AM133" s="37"/>
      <c r="AN133" s="37"/>
      <c r="AO133" s="37"/>
      <c r="AP133" s="37"/>
      <c r="AQ133" s="37"/>
      <c r="AR133" s="37"/>
      <c r="AS133" s="37"/>
      <c r="AT133" s="37"/>
      <c r="AU133" s="37"/>
      <c r="AV133" s="37"/>
      <c r="AW133" s="37"/>
      <c r="AX133" s="37"/>
      <c r="AY133" s="37"/>
      <c r="AZ133" s="37"/>
      <c r="BA133" s="37"/>
      <c r="BB133" s="37"/>
      <c r="BC133" s="37"/>
      <c r="BD133" s="37"/>
      <c r="BE133" s="37"/>
      <c r="BF133" s="37"/>
      <c r="BG133" s="37"/>
      <c r="BH133" s="37"/>
      <c r="BI133" s="37"/>
      <c r="BJ133" s="37"/>
      <c r="BK133" s="37"/>
      <c r="BL133" s="37"/>
      <c r="BM133" s="37"/>
      <c r="BN133" s="37"/>
      <c r="BO133" s="37"/>
      <c r="BP133" s="37"/>
      <c r="BQ133" s="37"/>
      <c r="BR133" s="37"/>
      <c r="BS133" s="37"/>
      <c r="BT133" s="37"/>
      <c r="BU133" s="37"/>
      <c r="BV133" s="37"/>
      <c r="BW133" s="37"/>
      <c r="BX133" s="37"/>
      <c r="BY133" s="37"/>
      <c r="BZ133" s="37"/>
      <c r="CA133" s="37"/>
      <c r="CB133" s="37"/>
      <c r="CC133" s="37"/>
      <c r="CD133" s="37"/>
      <c r="CE133" s="37"/>
      <c r="CF133" s="37"/>
      <c r="CG133" s="37"/>
      <c r="CH133" s="37"/>
      <c r="CI133" s="37"/>
      <c r="CJ133" s="37"/>
      <c r="CK133" s="37"/>
      <c r="CL133" s="37"/>
      <c r="CM133" s="37"/>
      <c r="CN133" s="37"/>
      <c r="CO133" s="37"/>
      <c r="CP133" s="37"/>
      <c r="CQ133" s="37"/>
      <c r="CR133" s="37"/>
      <c r="CS133" s="37"/>
      <c r="CT133" s="37"/>
      <c r="CU133" s="37"/>
      <c r="CV133" s="37"/>
      <c r="CW133" s="37"/>
      <c r="CX133" s="37"/>
      <c r="CY133" s="37"/>
      <c r="CZ133" s="37"/>
      <c r="DA133" s="37"/>
    </row>
    <row r="134" spans="1:105"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37"/>
      <c r="Z134" s="37"/>
      <c r="AA134" s="37"/>
      <c r="AB134" s="37"/>
      <c r="AC134" s="37"/>
      <c r="AD134" s="37"/>
      <c r="AE134" s="37"/>
      <c r="AF134" s="37"/>
      <c r="AG134" s="37"/>
      <c r="AH134" s="37"/>
      <c r="AI134" s="37"/>
      <c r="AJ134" s="37"/>
      <c r="AK134" s="37"/>
      <c r="AL134" s="37"/>
      <c r="AM134" s="37"/>
      <c r="AN134" s="37"/>
      <c r="AO134" s="37"/>
      <c r="AP134" s="37"/>
      <c r="AQ134" s="37"/>
      <c r="AR134" s="37"/>
      <c r="AS134" s="37"/>
      <c r="AT134" s="37"/>
      <c r="AU134" s="37"/>
      <c r="AV134" s="37"/>
      <c r="AW134" s="37"/>
      <c r="AX134" s="37"/>
      <c r="AY134" s="37"/>
      <c r="AZ134" s="37"/>
      <c r="BA134" s="37"/>
      <c r="BB134" s="37"/>
      <c r="BC134" s="37"/>
      <c r="BD134" s="37"/>
      <c r="BE134" s="37"/>
      <c r="BF134" s="37"/>
      <c r="BG134" s="37"/>
      <c r="BH134" s="37"/>
      <c r="BI134" s="37"/>
      <c r="BJ134" s="37"/>
      <c r="BK134" s="37"/>
      <c r="BL134" s="37"/>
      <c r="BM134" s="37"/>
      <c r="BN134" s="37"/>
      <c r="BO134" s="37"/>
      <c r="BP134" s="37"/>
      <c r="BQ134" s="37"/>
      <c r="BR134" s="37"/>
      <c r="BS134" s="37"/>
      <c r="BT134" s="37"/>
      <c r="BU134" s="37"/>
      <c r="BV134" s="37"/>
      <c r="BW134" s="37"/>
      <c r="BX134" s="37"/>
      <c r="BY134" s="37"/>
      <c r="BZ134" s="37"/>
      <c r="CA134" s="37"/>
      <c r="CB134" s="37"/>
      <c r="CC134" s="37"/>
      <c r="CD134" s="37"/>
      <c r="CE134" s="37"/>
      <c r="CF134" s="37"/>
      <c r="CG134" s="37"/>
      <c r="CH134" s="37"/>
      <c r="CI134" s="37"/>
      <c r="CJ134" s="37"/>
      <c r="CK134" s="37"/>
      <c r="CL134" s="37"/>
      <c r="CM134" s="37"/>
      <c r="CN134" s="37"/>
      <c r="CO134" s="37"/>
      <c r="CP134" s="37"/>
      <c r="CQ134" s="37"/>
      <c r="CR134" s="37"/>
      <c r="CS134" s="37"/>
      <c r="CT134" s="37"/>
      <c r="CU134" s="37"/>
      <c r="CV134" s="37"/>
      <c r="CW134" s="37"/>
      <c r="CX134" s="37"/>
      <c r="CY134" s="37"/>
      <c r="CZ134" s="37"/>
      <c r="DA134" s="37"/>
    </row>
    <row r="135" spans="1:105"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37"/>
      <c r="Z135" s="37"/>
      <c r="AA135" s="37"/>
      <c r="AB135" s="37"/>
      <c r="AC135" s="37"/>
      <c r="AD135" s="37"/>
      <c r="AE135" s="37"/>
      <c r="AF135" s="37"/>
      <c r="AG135" s="37"/>
      <c r="AH135" s="37"/>
      <c r="AI135" s="37"/>
      <c r="AJ135" s="37"/>
      <c r="AK135" s="37"/>
      <c r="AL135" s="37"/>
      <c r="AM135" s="37"/>
      <c r="AN135" s="37"/>
      <c r="AO135" s="37"/>
      <c r="AP135" s="37"/>
      <c r="AQ135" s="37"/>
      <c r="AR135" s="37"/>
      <c r="AS135" s="37"/>
      <c r="AT135" s="37"/>
      <c r="AU135" s="37"/>
      <c r="AV135" s="37"/>
      <c r="AW135" s="37"/>
      <c r="AX135" s="37"/>
      <c r="AY135" s="37"/>
      <c r="AZ135" s="37"/>
      <c r="BA135" s="37"/>
      <c r="BB135" s="37"/>
      <c r="BC135" s="37"/>
      <c r="BD135" s="37"/>
      <c r="BE135" s="37"/>
      <c r="BF135" s="37"/>
      <c r="BG135" s="37"/>
      <c r="BH135" s="37"/>
      <c r="BI135" s="37"/>
      <c r="BJ135" s="37"/>
      <c r="BK135" s="37"/>
      <c r="BL135" s="37"/>
      <c r="BM135" s="37"/>
      <c r="BN135" s="37"/>
      <c r="BO135" s="37"/>
      <c r="BP135" s="37"/>
      <c r="BQ135" s="37"/>
      <c r="BR135" s="37"/>
      <c r="BS135" s="37"/>
      <c r="BT135" s="37"/>
      <c r="BU135" s="37"/>
      <c r="BV135" s="37"/>
      <c r="BW135" s="37"/>
      <c r="BX135" s="37"/>
      <c r="BY135" s="37"/>
      <c r="BZ135" s="37"/>
      <c r="CA135" s="37"/>
      <c r="CB135" s="37"/>
      <c r="CC135" s="37"/>
      <c r="CD135" s="37"/>
      <c r="CE135" s="37"/>
      <c r="CF135" s="37"/>
      <c r="CG135" s="37"/>
      <c r="CH135" s="37"/>
      <c r="CI135" s="37"/>
      <c r="CJ135" s="37"/>
      <c r="CK135" s="37"/>
      <c r="CL135" s="37"/>
      <c r="CM135" s="37"/>
      <c r="CN135" s="37"/>
      <c r="CO135" s="37"/>
      <c r="CP135" s="37"/>
      <c r="CQ135" s="37"/>
      <c r="CR135" s="37"/>
      <c r="CS135" s="37"/>
      <c r="CT135" s="37"/>
      <c r="CU135" s="37"/>
      <c r="CV135" s="37"/>
      <c r="CW135" s="37"/>
      <c r="CX135" s="37"/>
      <c r="CY135" s="37"/>
      <c r="CZ135" s="37"/>
      <c r="DA135" s="37"/>
    </row>
    <row r="136" spans="1:105"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37"/>
      <c r="Z136" s="37"/>
      <c r="AA136" s="37"/>
      <c r="AB136" s="37"/>
      <c r="AC136" s="37"/>
      <c r="AD136" s="37"/>
      <c r="AE136" s="37"/>
      <c r="AF136" s="37"/>
      <c r="AG136" s="37"/>
      <c r="AH136" s="37"/>
      <c r="AI136" s="37"/>
      <c r="AJ136" s="37"/>
      <c r="AK136" s="37"/>
      <c r="AL136" s="37"/>
      <c r="AM136" s="37"/>
      <c r="AN136" s="37"/>
      <c r="AO136" s="37"/>
      <c r="AP136" s="37"/>
      <c r="AQ136" s="37"/>
      <c r="AR136" s="37"/>
      <c r="AS136" s="37"/>
      <c r="AT136" s="37"/>
      <c r="AU136" s="37"/>
      <c r="AV136" s="37"/>
      <c r="AW136" s="37"/>
      <c r="AX136" s="37"/>
      <c r="AY136" s="37"/>
      <c r="AZ136" s="37"/>
      <c r="BA136" s="37"/>
      <c r="BB136" s="37"/>
      <c r="BC136" s="37"/>
      <c r="BD136" s="37"/>
      <c r="BE136" s="37"/>
      <c r="BF136" s="37"/>
      <c r="BG136" s="37"/>
      <c r="BH136" s="37"/>
      <c r="BI136" s="37"/>
      <c r="BJ136" s="37"/>
      <c r="BK136" s="37"/>
      <c r="BL136" s="37"/>
      <c r="BM136" s="37"/>
      <c r="BN136" s="37"/>
      <c r="BO136" s="37"/>
      <c r="BP136" s="37"/>
      <c r="BQ136" s="37"/>
      <c r="BR136" s="37"/>
      <c r="BS136" s="37"/>
      <c r="BT136" s="37"/>
      <c r="BU136" s="37"/>
      <c r="BV136" s="37"/>
      <c r="BW136" s="37"/>
      <c r="BX136" s="37"/>
      <c r="BY136" s="37"/>
      <c r="BZ136" s="37"/>
      <c r="CA136" s="37"/>
      <c r="CB136" s="37"/>
      <c r="CC136" s="37"/>
      <c r="CD136" s="37"/>
      <c r="CE136" s="37"/>
      <c r="CF136" s="37"/>
      <c r="CG136" s="37"/>
      <c r="CH136" s="37"/>
      <c r="CI136" s="37"/>
      <c r="CJ136" s="37"/>
      <c r="CK136" s="37"/>
      <c r="CL136" s="37"/>
      <c r="CM136" s="37"/>
      <c r="CN136" s="37"/>
      <c r="CO136" s="37"/>
      <c r="CP136" s="37"/>
      <c r="CQ136" s="37"/>
      <c r="CR136" s="37"/>
      <c r="CS136" s="37"/>
      <c r="CT136" s="37"/>
      <c r="CU136" s="37"/>
      <c r="CV136" s="37"/>
      <c r="CW136" s="37"/>
      <c r="CX136" s="37"/>
      <c r="CY136" s="37"/>
      <c r="CZ136" s="37"/>
      <c r="DA136" s="37"/>
    </row>
    <row r="137" spans="1:105"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37"/>
      <c r="Z137" s="37"/>
      <c r="AA137" s="37"/>
      <c r="AB137" s="37"/>
      <c r="AC137" s="37"/>
      <c r="AD137" s="37"/>
      <c r="AE137" s="37"/>
      <c r="AF137" s="37"/>
      <c r="AG137" s="37"/>
      <c r="AH137" s="37"/>
      <c r="AI137" s="37"/>
      <c r="AJ137" s="37"/>
      <c r="AK137" s="37"/>
      <c r="AL137" s="37"/>
      <c r="AM137" s="37"/>
      <c r="AN137" s="37"/>
      <c r="AO137" s="37"/>
      <c r="AP137" s="37"/>
      <c r="AQ137" s="37"/>
      <c r="AR137" s="37"/>
      <c r="AS137" s="37"/>
      <c r="AT137" s="37"/>
      <c r="AU137" s="37"/>
      <c r="AV137" s="37"/>
      <c r="AW137" s="37"/>
      <c r="AX137" s="37"/>
      <c r="AY137" s="37"/>
      <c r="AZ137" s="37"/>
      <c r="BA137" s="37"/>
      <c r="BB137" s="37"/>
      <c r="BC137" s="37"/>
      <c r="BD137" s="37"/>
      <c r="BE137" s="37"/>
      <c r="BF137" s="37"/>
      <c r="BG137" s="37"/>
      <c r="BH137" s="37"/>
      <c r="BI137" s="37"/>
      <c r="BJ137" s="37"/>
      <c r="BK137" s="37"/>
      <c r="BL137" s="37"/>
      <c r="BM137" s="37"/>
      <c r="BN137" s="37"/>
      <c r="BO137" s="37"/>
      <c r="BP137" s="37"/>
      <c r="BQ137" s="37"/>
      <c r="BR137" s="37"/>
      <c r="BS137" s="37"/>
      <c r="BT137" s="37"/>
      <c r="BU137" s="37"/>
      <c r="BV137" s="37"/>
      <c r="BW137" s="37"/>
      <c r="BX137" s="37"/>
      <c r="BY137" s="37"/>
      <c r="BZ137" s="37"/>
      <c r="CA137" s="37"/>
      <c r="CB137" s="37"/>
      <c r="CC137" s="37"/>
      <c r="CD137" s="37"/>
      <c r="CE137" s="37"/>
      <c r="CF137" s="37"/>
      <c r="CG137" s="37"/>
      <c r="CH137" s="37"/>
      <c r="CI137" s="37"/>
      <c r="CJ137" s="37"/>
      <c r="CK137" s="37"/>
      <c r="CL137" s="37"/>
      <c r="CM137" s="37"/>
      <c r="CN137" s="37"/>
      <c r="CO137" s="37"/>
      <c r="CP137" s="37"/>
      <c r="CQ137" s="37"/>
      <c r="CR137" s="37"/>
      <c r="CS137" s="37"/>
      <c r="CT137" s="37"/>
      <c r="CU137" s="37"/>
      <c r="CV137" s="37"/>
      <c r="CW137" s="37"/>
      <c r="CX137" s="37"/>
      <c r="CY137" s="37"/>
      <c r="CZ137" s="37"/>
      <c r="DA137" s="37"/>
    </row>
    <row r="138" spans="1:105"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c r="AY138" s="37"/>
      <c r="AZ138" s="37"/>
      <c r="BA138" s="37"/>
      <c r="BB138" s="37"/>
      <c r="BC138" s="37"/>
      <c r="BD138" s="37"/>
      <c r="BE138" s="37"/>
      <c r="BF138" s="37"/>
      <c r="BG138" s="37"/>
      <c r="BH138" s="37"/>
      <c r="BI138" s="37"/>
      <c r="BJ138" s="37"/>
      <c r="BK138" s="37"/>
      <c r="BL138" s="37"/>
      <c r="BM138" s="37"/>
      <c r="BN138" s="37"/>
      <c r="BO138" s="37"/>
      <c r="BP138" s="37"/>
      <c r="BQ138" s="37"/>
      <c r="BR138" s="37"/>
      <c r="BS138" s="37"/>
      <c r="BT138" s="37"/>
      <c r="BU138" s="37"/>
      <c r="BV138" s="37"/>
      <c r="BW138" s="37"/>
      <c r="BX138" s="37"/>
      <c r="BY138" s="37"/>
      <c r="BZ138" s="37"/>
      <c r="CA138" s="37"/>
      <c r="CB138" s="37"/>
      <c r="CC138" s="37"/>
      <c r="CD138" s="37"/>
      <c r="CE138" s="37"/>
      <c r="CF138" s="37"/>
      <c r="CG138" s="37"/>
      <c r="CH138" s="37"/>
      <c r="CI138" s="37"/>
      <c r="CJ138" s="37"/>
      <c r="CK138" s="37"/>
      <c r="CL138" s="37"/>
      <c r="CM138" s="37"/>
      <c r="CN138" s="37"/>
      <c r="CO138" s="37"/>
      <c r="CP138" s="37"/>
      <c r="CQ138" s="37"/>
      <c r="CR138" s="37"/>
      <c r="CS138" s="37"/>
      <c r="CT138" s="37"/>
      <c r="CU138" s="37"/>
      <c r="CV138" s="37"/>
      <c r="CW138" s="37"/>
      <c r="CX138" s="37"/>
      <c r="CY138" s="37"/>
      <c r="CZ138" s="37"/>
      <c r="DA138" s="37"/>
    </row>
    <row r="139" spans="1:105"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37"/>
      <c r="Z139" s="37"/>
      <c r="AA139" s="37"/>
      <c r="AB139" s="37"/>
      <c r="AC139" s="37"/>
      <c r="AD139" s="37"/>
      <c r="AE139" s="37"/>
      <c r="AF139" s="37"/>
      <c r="AG139" s="37"/>
      <c r="AH139" s="37"/>
      <c r="AI139" s="37"/>
      <c r="AJ139" s="37"/>
      <c r="AK139" s="37"/>
      <c r="AL139" s="37"/>
      <c r="AM139" s="37"/>
      <c r="AN139" s="37"/>
      <c r="AO139" s="37"/>
      <c r="AP139" s="37"/>
      <c r="AQ139" s="37"/>
      <c r="AR139" s="37"/>
      <c r="AS139" s="37"/>
      <c r="AT139" s="37"/>
      <c r="AU139" s="37"/>
      <c r="AV139" s="37"/>
      <c r="AW139" s="37"/>
      <c r="AX139" s="37"/>
      <c r="AY139" s="37"/>
      <c r="AZ139" s="37"/>
      <c r="BA139" s="37"/>
      <c r="BB139" s="37"/>
      <c r="BC139" s="37"/>
      <c r="BD139" s="37"/>
      <c r="BE139" s="37"/>
      <c r="BF139" s="37"/>
      <c r="BG139" s="37"/>
      <c r="BH139" s="37"/>
      <c r="BI139" s="37"/>
      <c r="BJ139" s="37"/>
      <c r="BK139" s="37"/>
      <c r="BL139" s="37"/>
      <c r="BM139" s="37"/>
      <c r="BN139" s="37"/>
      <c r="BO139" s="37"/>
      <c r="BP139" s="37"/>
      <c r="BQ139" s="37"/>
      <c r="BR139" s="37"/>
      <c r="BS139" s="37"/>
      <c r="BT139" s="37"/>
      <c r="BU139" s="37"/>
      <c r="BV139" s="37"/>
      <c r="BW139" s="37"/>
      <c r="BX139" s="37"/>
      <c r="BY139" s="37"/>
      <c r="BZ139" s="37"/>
      <c r="CA139" s="37"/>
      <c r="CB139" s="37"/>
      <c r="CC139" s="37"/>
      <c r="CD139" s="37"/>
      <c r="CE139" s="37"/>
      <c r="CF139" s="37"/>
      <c r="CG139" s="37"/>
      <c r="CH139" s="37"/>
      <c r="CI139" s="37"/>
      <c r="CJ139" s="37"/>
      <c r="CK139" s="37"/>
      <c r="CL139" s="37"/>
      <c r="CM139" s="37"/>
      <c r="CN139" s="37"/>
      <c r="CO139" s="37"/>
      <c r="CP139" s="37"/>
      <c r="CQ139" s="37"/>
      <c r="CR139" s="37"/>
      <c r="CS139" s="37"/>
      <c r="CT139" s="37"/>
      <c r="CU139" s="37"/>
      <c r="CV139" s="37"/>
      <c r="CW139" s="37"/>
      <c r="CX139" s="37"/>
      <c r="CY139" s="37"/>
      <c r="CZ139" s="37"/>
      <c r="DA139" s="37"/>
    </row>
    <row r="140" spans="1:105"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c r="AW140" s="37"/>
      <c r="AX140" s="37"/>
      <c r="AY140" s="37"/>
      <c r="AZ140" s="37"/>
      <c r="BA140" s="37"/>
      <c r="BB140" s="37"/>
      <c r="BC140" s="37"/>
      <c r="BD140" s="37"/>
      <c r="BE140" s="37"/>
      <c r="BF140" s="37"/>
      <c r="BG140" s="37"/>
      <c r="BH140" s="37"/>
      <c r="BI140" s="37"/>
      <c r="BJ140" s="37"/>
      <c r="BK140" s="37"/>
      <c r="BL140" s="37"/>
      <c r="BM140" s="37"/>
      <c r="BN140" s="37"/>
      <c r="BO140" s="37"/>
      <c r="BP140" s="37"/>
      <c r="BQ140" s="37"/>
      <c r="BR140" s="37"/>
      <c r="BS140" s="37"/>
      <c r="BT140" s="37"/>
      <c r="BU140" s="37"/>
      <c r="BV140" s="37"/>
      <c r="BW140" s="37"/>
      <c r="BX140" s="37"/>
      <c r="BY140" s="37"/>
      <c r="BZ140" s="37"/>
      <c r="CA140" s="37"/>
      <c r="CB140" s="37"/>
      <c r="CC140" s="37"/>
      <c r="CD140" s="37"/>
      <c r="CE140" s="37"/>
      <c r="CF140" s="37"/>
      <c r="CG140" s="37"/>
      <c r="CH140" s="37"/>
      <c r="CI140" s="37"/>
      <c r="CJ140" s="37"/>
      <c r="CK140" s="37"/>
      <c r="CL140" s="37"/>
      <c r="CM140" s="37"/>
      <c r="CN140" s="37"/>
      <c r="CO140" s="37"/>
      <c r="CP140" s="37"/>
      <c r="CQ140" s="37"/>
      <c r="CR140" s="37"/>
      <c r="CS140" s="37"/>
      <c r="CT140" s="37"/>
      <c r="CU140" s="37"/>
      <c r="CV140" s="37"/>
      <c r="CW140" s="37"/>
      <c r="CX140" s="37"/>
      <c r="CY140" s="37"/>
      <c r="CZ140" s="37"/>
      <c r="DA140" s="37"/>
    </row>
    <row r="141" spans="1:105" x14ac:dyDescent="0.3">
      <c r="A141" s="2"/>
      <c r="B141" s="2"/>
      <c r="C141" s="2"/>
      <c r="D141" s="2"/>
      <c r="E141" s="2"/>
      <c r="F141" s="2"/>
      <c r="G141" s="2"/>
      <c r="H141" s="2"/>
      <c r="I141" s="2"/>
      <c r="J141" s="2"/>
      <c r="K141" s="2"/>
      <c r="L141" s="2"/>
      <c r="M141" s="2"/>
      <c r="N141" s="2"/>
      <c r="O141" s="2"/>
      <c r="P141" s="2"/>
      <c r="Q141" s="2"/>
      <c r="R141" s="2"/>
      <c r="S141" s="2"/>
      <c r="T141" s="2"/>
      <c r="U141" s="6"/>
      <c r="V141" s="2"/>
      <c r="W141" s="2"/>
      <c r="X141" s="2"/>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row>
    <row r="142" spans="1:105"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6"/>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row>
    <row r="143" spans="1:105"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6"/>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row>
    <row r="144" spans="1:105" x14ac:dyDescent="0.3">
      <c r="A144" s="2"/>
      <c r="B144" s="2"/>
      <c r="C144" s="2"/>
      <c r="D144" s="2"/>
      <c r="E144" s="2"/>
      <c r="F144" s="2"/>
      <c r="G144" s="2"/>
      <c r="H144" s="2"/>
      <c r="I144" s="2"/>
      <c r="J144" s="2"/>
      <c r="K144" s="2"/>
      <c r="L144" s="2"/>
      <c r="M144" s="2"/>
      <c r="N144" s="2"/>
      <c r="O144" s="2"/>
      <c r="P144" s="2"/>
      <c r="Q144" s="2"/>
      <c r="R144" s="2"/>
      <c r="S144" s="2"/>
      <c r="T144" s="2"/>
      <c r="U144" s="6"/>
      <c r="V144" s="2"/>
      <c r="W144" s="2"/>
      <c r="X144" s="2"/>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row>
    <row r="145" spans="1:105" x14ac:dyDescent="0.3">
      <c r="A145" s="2"/>
      <c r="B145" s="2"/>
      <c r="C145" s="2"/>
      <c r="D145" s="2"/>
      <c r="E145" s="2"/>
      <c r="F145" s="2"/>
      <c r="G145" s="2"/>
      <c r="H145" s="2"/>
      <c r="I145" s="2"/>
      <c r="J145" s="2"/>
      <c r="K145" s="2"/>
      <c r="L145" s="2"/>
      <c r="M145" s="2"/>
      <c r="N145" s="2"/>
      <c r="O145" s="2"/>
      <c r="P145" s="2"/>
      <c r="Q145" s="2"/>
      <c r="R145" s="2"/>
      <c r="S145" s="2"/>
      <c r="T145" s="2"/>
      <c r="U145" s="6"/>
      <c r="V145" s="2"/>
      <c r="W145" s="2"/>
      <c r="X145" s="2"/>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row>
    <row r="146" spans="1:105" x14ac:dyDescent="0.3">
      <c r="A146" s="2"/>
      <c r="B146" s="2"/>
      <c r="C146" s="2"/>
      <c r="D146" s="2"/>
      <c r="E146" s="2"/>
      <c r="F146" s="2"/>
      <c r="G146" s="2"/>
      <c r="H146" s="2"/>
      <c r="I146" s="2"/>
      <c r="J146" s="2"/>
      <c r="K146" s="2"/>
      <c r="L146" s="2"/>
      <c r="M146" s="2"/>
      <c r="N146" s="2"/>
      <c r="O146" s="2"/>
      <c r="P146" s="2"/>
      <c r="Q146" s="2"/>
      <c r="R146" s="2"/>
      <c r="S146" s="2"/>
      <c r="T146" s="2"/>
      <c r="U146" s="6"/>
      <c r="V146" s="2"/>
      <c r="W146" s="2"/>
      <c r="X146" s="2"/>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row>
    <row r="147" spans="1:105" x14ac:dyDescent="0.3">
      <c r="A147" s="2"/>
      <c r="B147" s="2"/>
      <c r="C147" s="2"/>
      <c r="D147" s="2"/>
      <c r="E147" s="2"/>
      <c r="F147" s="2"/>
      <c r="G147" s="2"/>
      <c r="H147" s="2"/>
      <c r="I147" s="2"/>
      <c r="J147" s="2"/>
      <c r="K147" s="2"/>
      <c r="L147" s="2"/>
      <c r="M147" s="2"/>
      <c r="N147" s="2"/>
      <c r="O147" s="2"/>
      <c r="P147" s="2"/>
      <c r="Q147" s="2"/>
      <c r="R147" s="2"/>
      <c r="S147" s="2"/>
      <c r="T147" s="2"/>
      <c r="U147" s="6"/>
      <c r="V147" s="2"/>
      <c r="W147" s="2"/>
      <c r="X147" s="6"/>
      <c r="Y147" s="37"/>
      <c r="Z147" s="37"/>
      <c r="AA147" s="37"/>
      <c r="AB147" s="37"/>
      <c r="AC147" s="37"/>
      <c r="AD147" s="37"/>
      <c r="AE147" s="37"/>
      <c r="AF147" s="37"/>
      <c r="AG147" s="37"/>
      <c r="AH147" s="37"/>
      <c r="AI147" s="37"/>
      <c r="AJ147" s="37"/>
      <c r="AK147" s="37"/>
      <c r="AL147" s="37"/>
      <c r="AM147" s="37"/>
      <c r="AN147" s="37"/>
      <c r="AO147" s="37"/>
      <c r="AP147" s="37"/>
      <c r="AQ147" s="37"/>
      <c r="AR147" s="37"/>
      <c r="AS147" s="37"/>
      <c r="AT147" s="37"/>
      <c r="AU147" s="37"/>
      <c r="AV147" s="37"/>
      <c r="AW147" s="37"/>
      <c r="AX147" s="37"/>
      <c r="AY147" s="37"/>
      <c r="AZ147" s="37"/>
      <c r="BA147" s="37"/>
      <c r="BB147" s="37"/>
      <c r="BC147" s="37"/>
      <c r="BD147" s="37"/>
      <c r="BE147" s="37"/>
      <c r="BF147" s="37"/>
      <c r="BG147" s="37"/>
      <c r="BH147" s="37"/>
      <c r="BI147" s="37"/>
      <c r="BJ147" s="37"/>
      <c r="BK147" s="37"/>
      <c r="BL147" s="37"/>
      <c r="BM147" s="37"/>
      <c r="BN147" s="37"/>
      <c r="BO147" s="37"/>
      <c r="BP147" s="37"/>
      <c r="BQ147" s="37"/>
      <c r="BR147" s="37"/>
      <c r="BS147" s="37"/>
      <c r="BT147" s="37"/>
      <c r="BU147" s="37"/>
      <c r="BV147" s="37"/>
      <c r="BW147" s="37"/>
      <c r="BX147" s="37"/>
      <c r="BY147" s="37"/>
      <c r="BZ147" s="37"/>
      <c r="CA147" s="37"/>
      <c r="CB147" s="37"/>
      <c r="CC147" s="37"/>
      <c r="CD147" s="37"/>
      <c r="CE147" s="37"/>
      <c r="CF147" s="37"/>
      <c r="CG147" s="37"/>
      <c r="CH147" s="37"/>
      <c r="CI147" s="37"/>
      <c r="CJ147" s="37"/>
      <c r="CK147" s="37"/>
      <c r="CL147" s="37"/>
      <c r="CM147" s="37"/>
      <c r="CN147" s="37"/>
      <c r="CO147" s="37"/>
      <c r="CP147" s="37"/>
      <c r="CQ147" s="37"/>
      <c r="CR147" s="37"/>
      <c r="CS147" s="37"/>
      <c r="CT147" s="37"/>
      <c r="CU147" s="37"/>
      <c r="CV147" s="37"/>
      <c r="CW147" s="37"/>
      <c r="CX147" s="37"/>
      <c r="CY147" s="37"/>
      <c r="CZ147" s="37"/>
      <c r="DA147" s="37"/>
    </row>
    <row r="148" spans="1:105" x14ac:dyDescent="0.3">
      <c r="A148" s="2"/>
      <c r="B148" s="2"/>
      <c r="C148" s="2"/>
      <c r="D148" s="2"/>
      <c r="E148" s="2"/>
      <c r="F148" s="2"/>
      <c r="G148" s="2"/>
      <c r="H148" s="2"/>
      <c r="I148" s="2"/>
      <c r="J148" s="2"/>
      <c r="K148" s="2"/>
      <c r="L148" s="2"/>
      <c r="M148" s="2"/>
      <c r="N148" s="2"/>
      <c r="O148" s="2"/>
      <c r="P148" s="2"/>
      <c r="Q148" s="2"/>
      <c r="R148" s="2"/>
      <c r="S148" s="2"/>
      <c r="T148" s="2"/>
      <c r="U148" s="6"/>
      <c r="V148" s="2"/>
      <c r="W148" s="2"/>
      <c r="X148" s="6"/>
      <c r="Y148" s="37"/>
      <c r="Z148" s="37"/>
      <c r="AA148" s="37"/>
      <c r="AB148" s="37"/>
      <c r="AC148" s="37"/>
      <c r="AD148" s="37"/>
      <c r="AE148" s="37"/>
      <c r="AF148" s="37"/>
      <c r="AG148" s="37"/>
      <c r="AH148" s="37"/>
      <c r="AI148" s="37"/>
      <c r="AJ148" s="37"/>
      <c r="AK148" s="37"/>
      <c r="AL148" s="37"/>
      <c r="AM148" s="37"/>
      <c r="AN148" s="37"/>
      <c r="AO148" s="37"/>
      <c r="AP148" s="37"/>
      <c r="AQ148" s="37"/>
      <c r="AR148" s="37"/>
      <c r="AS148" s="37"/>
      <c r="AT148" s="37"/>
      <c r="AU148" s="37"/>
      <c r="AV148" s="37"/>
      <c r="AW148" s="37"/>
      <c r="AX148" s="37"/>
      <c r="AY148" s="37"/>
      <c r="AZ148" s="37"/>
      <c r="BA148" s="37"/>
      <c r="BB148" s="37"/>
      <c r="BC148" s="37"/>
      <c r="BD148" s="37"/>
      <c r="BE148" s="37"/>
      <c r="BF148" s="37"/>
      <c r="BG148" s="37"/>
      <c r="BH148" s="37"/>
      <c r="BI148" s="37"/>
      <c r="BJ148" s="37"/>
      <c r="BK148" s="37"/>
      <c r="BL148" s="37"/>
      <c r="BM148" s="37"/>
      <c r="BN148" s="37"/>
      <c r="BO148" s="37"/>
      <c r="BP148" s="37"/>
      <c r="BQ148" s="37"/>
      <c r="BR148" s="37"/>
      <c r="BS148" s="37"/>
      <c r="BT148" s="37"/>
      <c r="BU148" s="37"/>
      <c r="BV148" s="37"/>
      <c r="BW148" s="37"/>
      <c r="BX148" s="37"/>
      <c r="BY148" s="37"/>
      <c r="BZ148" s="37"/>
      <c r="CA148" s="37"/>
      <c r="CB148" s="37"/>
      <c r="CC148" s="37"/>
      <c r="CD148" s="37"/>
      <c r="CE148" s="37"/>
      <c r="CF148" s="37"/>
      <c r="CG148" s="37"/>
      <c r="CH148" s="37"/>
      <c r="CI148" s="37"/>
      <c r="CJ148" s="37"/>
      <c r="CK148" s="37"/>
      <c r="CL148" s="37"/>
      <c r="CM148" s="37"/>
      <c r="CN148" s="37"/>
      <c r="CO148" s="37"/>
      <c r="CP148" s="37"/>
      <c r="CQ148" s="37"/>
      <c r="CR148" s="37"/>
      <c r="CS148" s="37"/>
      <c r="CT148" s="37"/>
      <c r="CU148" s="37"/>
      <c r="CV148" s="37"/>
      <c r="CW148" s="37"/>
      <c r="CX148" s="37"/>
      <c r="CY148" s="37"/>
      <c r="CZ148" s="37"/>
      <c r="DA148" s="37"/>
    </row>
    <row r="149" spans="1:105" x14ac:dyDescent="0.3">
      <c r="A149" s="2"/>
      <c r="B149" s="2"/>
      <c r="C149" s="2"/>
      <c r="D149" s="2"/>
      <c r="E149" s="2"/>
      <c r="F149" s="2"/>
      <c r="G149" s="2"/>
      <c r="H149" s="2"/>
      <c r="I149" s="2"/>
      <c r="J149" s="2"/>
      <c r="K149" s="2"/>
      <c r="L149" s="2"/>
      <c r="M149" s="2"/>
      <c r="N149" s="2"/>
      <c r="O149" s="2"/>
      <c r="P149" s="2"/>
      <c r="Q149" s="2"/>
      <c r="R149" s="2"/>
      <c r="S149" s="2"/>
      <c r="T149" s="2"/>
      <c r="U149" s="6"/>
      <c r="V149" s="2"/>
      <c r="W149" s="2"/>
      <c r="X149" s="6"/>
      <c r="Y149" s="37"/>
      <c r="Z149" s="37"/>
      <c r="AA149" s="37"/>
      <c r="AB149" s="37"/>
      <c r="AC149" s="37"/>
      <c r="AD149" s="37"/>
      <c r="AE149" s="37"/>
      <c r="AF149" s="37"/>
      <c r="AG149" s="37"/>
      <c r="AH149" s="37"/>
      <c r="AI149" s="37"/>
      <c r="AJ149" s="37"/>
      <c r="AK149" s="37"/>
      <c r="AL149" s="37"/>
      <c r="AM149" s="37"/>
      <c r="AN149" s="37"/>
      <c r="AO149" s="37"/>
      <c r="AP149" s="37"/>
      <c r="AQ149" s="37"/>
      <c r="AR149" s="37"/>
      <c r="AS149" s="37"/>
      <c r="AT149" s="37"/>
      <c r="AU149" s="37"/>
      <c r="AV149" s="37"/>
      <c r="AW149" s="37"/>
      <c r="AX149" s="37"/>
      <c r="AY149" s="37"/>
      <c r="AZ149" s="37"/>
      <c r="BA149" s="37"/>
      <c r="BB149" s="37"/>
      <c r="BC149" s="37"/>
      <c r="BD149" s="37"/>
      <c r="BE149" s="37"/>
      <c r="BF149" s="37"/>
      <c r="BG149" s="37"/>
      <c r="BH149" s="37"/>
      <c r="BI149" s="37"/>
      <c r="BJ149" s="37"/>
      <c r="BK149" s="37"/>
      <c r="BL149" s="37"/>
      <c r="BM149" s="37"/>
      <c r="BN149" s="37"/>
      <c r="BO149" s="37"/>
      <c r="BP149" s="37"/>
      <c r="BQ149" s="37"/>
      <c r="BR149" s="37"/>
      <c r="BS149" s="37"/>
      <c r="BT149" s="37"/>
      <c r="BU149" s="37"/>
      <c r="BV149" s="37"/>
      <c r="BW149" s="37"/>
      <c r="BX149" s="37"/>
      <c r="BY149" s="37"/>
      <c r="BZ149" s="37"/>
      <c r="CA149" s="37"/>
      <c r="CB149" s="37"/>
      <c r="CC149" s="37"/>
      <c r="CD149" s="37"/>
      <c r="CE149" s="37"/>
      <c r="CF149" s="37"/>
      <c r="CG149" s="37"/>
      <c r="CH149" s="37"/>
      <c r="CI149" s="37"/>
      <c r="CJ149" s="37"/>
      <c r="CK149" s="37"/>
      <c r="CL149" s="37"/>
      <c r="CM149" s="37"/>
      <c r="CN149" s="37"/>
      <c r="CO149" s="37"/>
      <c r="CP149" s="37"/>
      <c r="CQ149" s="37"/>
      <c r="CR149" s="37"/>
      <c r="CS149" s="37"/>
      <c r="CT149" s="37"/>
      <c r="CU149" s="37"/>
      <c r="CV149" s="37"/>
      <c r="CW149" s="37"/>
      <c r="CX149" s="37"/>
      <c r="CY149" s="37"/>
      <c r="CZ149" s="37"/>
      <c r="DA149" s="37"/>
    </row>
    <row r="150" spans="1:105" x14ac:dyDescent="0.3">
      <c r="A150" s="2"/>
      <c r="B150" s="2"/>
      <c r="C150" s="2"/>
      <c r="D150" s="2"/>
      <c r="E150" s="2"/>
      <c r="F150" s="2"/>
      <c r="G150" s="2"/>
      <c r="H150" s="2"/>
      <c r="I150" s="2"/>
      <c r="J150" s="2"/>
      <c r="K150" s="2"/>
      <c r="L150" s="2"/>
      <c r="M150" s="2"/>
      <c r="N150" s="2"/>
      <c r="O150" s="2"/>
      <c r="P150" s="2"/>
      <c r="Q150" s="2"/>
      <c r="R150" s="2"/>
      <c r="S150" s="2"/>
      <c r="T150" s="2"/>
      <c r="U150" s="6"/>
      <c r="V150" s="2"/>
      <c r="W150" s="2"/>
      <c r="X150" s="6"/>
      <c r="Y150" s="37"/>
      <c r="Z150" s="37"/>
      <c r="AA150" s="37"/>
      <c r="AB150" s="37"/>
      <c r="AC150" s="37"/>
      <c r="AD150" s="37"/>
      <c r="AE150" s="37"/>
      <c r="AF150" s="37"/>
      <c r="AG150" s="37"/>
      <c r="AH150" s="37"/>
      <c r="AI150" s="37"/>
      <c r="AJ150" s="37"/>
      <c r="AK150" s="37"/>
      <c r="AL150" s="37"/>
      <c r="AM150" s="37"/>
      <c r="AN150" s="37"/>
      <c r="AO150" s="37"/>
      <c r="AP150" s="37"/>
      <c r="AQ150" s="37"/>
      <c r="AR150" s="37"/>
      <c r="AS150" s="37"/>
      <c r="AT150" s="37"/>
      <c r="AU150" s="37"/>
      <c r="AV150" s="37"/>
      <c r="AW150" s="37"/>
      <c r="AX150" s="37"/>
      <c r="AY150" s="37"/>
      <c r="AZ150" s="37"/>
      <c r="BA150" s="37"/>
      <c r="BB150" s="37"/>
      <c r="BC150" s="37"/>
      <c r="BD150" s="37"/>
      <c r="BE150" s="37"/>
      <c r="BF150" s="37"/>
      <c r="BG150" s="37"/>
      <c r="BH150" s="37"/>
      <c r="BI150" s="37"/>
      <c r="BJ150" s="37"/>
      <c r="BK150" s="37"/>
      <c r="BL150" s="37"/>
      <c r="BM150" s="37"/>
      <c r="BN150" s="37"/>
      <c r="BO150" s="37"/>
      <c r="BP150" s="37"/>
      <c r="BQ150" s="37"/>
      <c r="BR150" s="37"/>
      <c r="BS150" s="37"/>
      <c r="BT150" s="37"/>
      <c r="BU150" s="37"/>
      <c r="BV150" s="37"/>
      <c r="BW150" s="37"/>
      <c r="BX150" s="37"/>
      <c r="BY150" s="37"/>
      <c r="BZ150" s="37"/>
      <c r="CA150" s="37"/>
      <c r="CB150" s="37"/>
      <c r="CC150" s="37"/>
      <c r="CD150" s="37"/>
      <c r="CE150" s="37"/>
      <c r="CF150" s="37"/>
      <c r="CG150" s="37"/>
      <c r="CH150" s="37"/>
      <c r="CI150" s="37"/>
      <c r="CJ150" s="37"/>
      <c r="CK150" s="37"/>
      <c r="CL150" s="37"/>
      <c r="CM150" s="37"/>
      <c r="CN150" s="37"/>
      <c r="CO150" s="37"/>
      <c r="CP150" s="37"/>
      <c r="CQ150" s="37"/>
      <c r="CR150" s="37"/>
      <c r="CS150" s="37"/>
      <c r="CT150" s="37"/>
      <c r="CU150" s="37"/>
      <c r="CV150" s="37"/>
      <c r="CW150" s="37"/>
      <c r="CX150" s="37"/>
      <c r="CY150" s="37"/>
      <c r="CZ150" s="37"/>
      <c r="DA150" s="37"/>
    </row>
    <row r="151" spans="1:105" x14ac:dyDescent="0.3">
      <c r="A151" s="2"/>
      <c r="B151" s="2"/>
      <c r="C151" s="2"/>
      <c r="D151" s="2"/>
      <c r="E151" s="2"/>
      <c r="F151" s="2"/>
      <c r="G151" s="2"/>
      <c r="H151" s="2"/>
      <c r="I151" s="2"/>
      <c r="J151" s="2"/>
      <c r="K151" s="2"/>
      <c r="L151" s="2"/>
      <c r="M151" s="2"/>
      <c r="N151" s="2"/>
      <c r="O151" s="2"/>
      <c r="P151" s="2"/>
      <c r="Q151" s="2"/>
      <c r="R151" s="2"/>
      <c r="S151" s="2"/>
      <c r="T151" s="2"/>
      <c r="U151" s="6"/>
      <c r="V151" s="2"/>
      <c r="W151" s="2"/>
      <c r="X151" s="6"/>
      <c r="Y151" s="37"/>
      <c r="Z151" s="37"/>
      <c r="AA151" s="37"/>
      <c r="AB151" s="37"/>
      <c r="AC151" s="37"/>
      <c r="AD151" s="37"/>
      <c r="AE151" s="37"/>
      <c r="AF151" s="37"/>
      <c r="AG151" s="37"/>
      <c r="AH151" s="37"/>
      <c r="AI151" s="37"/>
      <c r="AJ151" s="37"/>
      <c r="AK151" s="37"/>
      <c r="AL151" s="37"/>
      <c r="AM151" s="37"/>
      <c r="AN151" s="37"/>
      <c r="AO151" s="37"/>
      <c r="AP151" s="37"/>
      <c r="AQ151" s="37"/>
      <c r="AR151" s="37"/>
      <c r="AS151" s="37"/>
      <c r="AT151" s="37"/>
      <c r="AU151" s="37"/>
      <c r="AV151" s="37"/>
      <c r="AW151" s="37"/>
      <c r="AX151" s="37"/>
      <c r="AY151" s="37"/>
      <c r="AZ151" s="37"/>
      <c r="BA151" s="37"/>
      <c r="BB151" s="37"/>
      <c r="BC151" s="37"/>
      <c r="BD151" s="37"/>
      <c r="BE151" s="37"/>
      <c r="BF151" s="37"/>
      <c r="BG151" s="37"/>
      <c r="BH151" s="37"/>
      <c r="BI151" s="37"/>
      <c r="BJ151" s="37"/>
      <c r="BK151" s="37"/>
      <c r="BL151" s="37"/>
      <c r="BM151" s="37"/>
      <c r="BN151" s="37"/>
      <c r="BO151" s="37"/>
      <c r="BP151" s="37"/>
      <c r="BQ151" s="37"/>
      <c r="BR151" s="37"/>
      <c r="BS151" s="37"/>
      <c r="BT151" s="37"/>
      <c r="BU151" s="37"/>
      <c r="BV151" s="37"/>
      <c r="BW151" s="37"/>
      <c r="BX151" s="37"/>
      <c r="BY151" s="37"/>
      <c r="BZ151" s="37"/>
      <c r="CA151" s="37"/>
      <c r="CB151" s="37"/>
      <c r="CC151" s="37"/>
      <c r="CD151" s="37"/>
      <c r="CE151" s="37"/>
      <c r="CF151" s="37"/>
      <c r="CG151" s="37"/>
      <c r="CH151" s="37"/>
      <c r="CI151" s="37"/>
      <c r="CJ151" s="37"/>
      <c r="CK151" s="37"/>
      <c r="CL151" s="37"/>
      <c r="CM151" s="37"/>
      <c r="CN151" s="37"/>
      <c r="CO151" s="37"/>
      <c r="CP151" s="37"/>
      <c r="CQ151" s="37"/>
      <c r="CR151" s="37"/>
      <c r="CS151" s="37"/>
      <c r="CT151" s="37"/>
      <c r="CU151" s="37"/>
      <c r="CV151" s="37"/>
      <c r="CW151" s="37"/>
      <c r="CX151" s="37"/>
      <c r="CY151" s="37"/>
      <c r="CZ151" s="37"/>
      <c r="DA151" s="37"/>
    </row>
    <row r="152" spans="1:105" x14ac:dyDescent="0.3">
      <c r="A152" s="2"/>
      <c r="B152" s="2"/>
      <c r="C152" s="2"/>
      <c r="D152" s="2"/>
      <c r="E152" s="2"/>
      <c r="F152" s="2"/>
      <c r="G152" s="2"/>
      <c r="H152" s="2"/>
      <c r="I152" s="2"/>
      <c r="J152" s="2"/>
      <c r="K152" s="2"/>
      <c r="L152" s="2"/>
      <c r="M152" s="2"/>
      <c r="N152" s="2"/>
      <c r="O152" s="2"/>
      <c r="P152" s="2"/>
      <c r="Q152" s="2"/>
      <c r="R152" s="2"/>
      <c r="S152" s="2"/>
      <c r="T152" s="2"/>
      <c r="U152" s="6"/>
      <c r="V152" s="2"/>
      <c r="W152" s="2"/>
      <c r="X152" s="6"/>
      <c r="Y152" s="37"/>
      <c r="Z152" s="37"/>
      <c r="AA152" s="37"/>
      <c r="AB152" s="37"/>
      <c r="AC152" s="37"/>
      <c r="AD152" s="37"/>
      <c r="AE152" s="37"/>
      <c r="AF152" s="37"/>
      <c r="AG152" s="37"/>
      <c r="AH152" s="37"/>
      <c r="AI152" s="37"/>
      <c r="AJ152" s="37"/>
      <c r="AK152" s="37"/>
      <c r="AL152" s="37"/>
      <c r="AM152" s="37"/>
      <c r="AN152" s="37"/>
      <c r="AO152" s="37"/>
      <c r="AP152" s="37"/>
      <c r="AQ152" s="37"/>
      <c r="AR152" s="37"/>
      <c r="AS152" s="37"/>
      <c r="AT152" s="37"/>
      <c r="AU152" s="37"/>
      <c r="AV152" s="37"/>
      <c r="AW152" s="37"/>
      <c r="AX152" s="37"/>
      <c r="AY152" s="37"/>
      <c r="AZ152" s="37"/>
      <c r="BA152" s="37"/>
      <c r="BB152" s="37"/>
      <c r="BC152" s="37"/>
      <c r="BD152" s="37"/>
      <c r="BE152" s="37"/>
      <c r="BF152" s="37"/>
      <c r="BG152" s="37"/>
      <c r="BH152" s="37"/>
      <c r="BI152" s="37"/>
      <c r="BJ152" s="37"/>
      <c r="BK152" s="37"/>
      <c r="BL152" s="37"/>
      <c r="BM152" s="37"/>
      <c r="BN152" s="37"/>
      <c r="BO152" s="37"/>
      <c r="BP152" s="37"/>
      <c r="BQ152" s="37"/>
      <c r="BR152" s="37"/>
      <c r="BS152" s="37"/>
      <c r="BT152" s="37"/>
      <c r="BU152" s="37"/>
      <c r="BV152" s="37"/>
      <c r="BW152" s="37"/>
      <c r="BX152" s="37"/>
      <c r="BY152" s="37"/>
      <c r="BZ152" s="37"/>
      <c r="CA152" s="37"/>
      <c r="CB152" s="37"/>
      <c r="CC152" s="37"/>
      <c r="CD152" s="37"/>
      <c r="CE152" s="37"/>
      <c r="CF152" s="37"/>
      <c r="CG152" s="37"/>
      <c r="CH152" s="37"/>
      <c r="CI152" s="37"/>
      <c r="CJ152" s="37"/>
      <c r="CK152" s="37"/>
      <c r="CL152" s="37"/>
      <c r="CM152" s="37"/>
      <c r="CN152" s="37"/>
      <c r="CO152" s="37"/>
      <c r="CP152" s="37"/>
      <c r="CQ152" s="37"/>
      <c r="CR152" s="37"/>
      <c r="CS152" s="37"/>
      <c r="CT152" s="37"/>
      <c r="CU152" s="37"/>
      <c r="CV152" s="37"/>
      <c r="CW152" s="37"/>
      <c r="CX152" s="37"/>
      <c r="CY152" s="37"/>
      <c r="CZ152" s="37"/>
      <c r="DA152" s="37"/>
    </row>
    <row r="153" spans="1:105" x14ac:dyDescent="0.3">
      <c r="A153" s="2"/>
      <c r="B153" s="2"/>
      <c r="C153" s="2"/>
      <c r="D153" s="2"/>
      <c r="E153" s="2"/>
      <c r="F153" s="2"/>
      <c r="G153" s="2"/>
      <c r="H153" s="2"/>
      <c r="I153" s="2"/>
      <c r="J153" s="2"/>
      <c r="K153" s="2"/>
      <c r="L153" s="2"/>
      <c r="M153" s="2"/>
      <c r="N153" s="2"/>
      <c r="O153" s="2"/>
      <c r="P153" s="2"/>
      <c r="Q153" s="2"/>
      <c r="R153" s="2"/>
      <c r="S153" s="2"/>
      <c r="T153" s="2"/>
      <c r="U153" s="6"/>
      <c r="V153" s="2"/>
      <c r="W153" s="2"/>
      <c r="X153" s="6"/>
      <c r="Y153" s="37"/>
      <c r="Z153" s="37"/>
      <c r="AA153" s="37"/>
      <c r="AB153" s="37"/>
      <c r="AC153" s="37"/>
      <c r="AD153" s="37"/>
      <c r="AE153" s="37"/>
      <c r="AF153" s="37"/>
      <c r="AG153" s="37"/>
      <c r="AH153" s="37"/>
      <c r="AI153" s="37"/>
      <c r="AJ153" s="37"/>
      <c r="AK153" s="37"/>
      <c r="AL153" s="37"/>
      <c r="AM153" s="37"/>
      <c r="AN153" s="37"/>
      <c r="AO153" s="37"/>
      <c r="AP153" s="37"/>
      <c r="AQ153" s="37"/>
      <c r="AR153" s="37"/>
      <c r="AS153" s="37"/>
      <c r="AT153" s="37"/>
      <c r="AU153" s="37"/>
      <c r="AV153" s="37"/>
      <c r="AW153" s="37"/>
      <c r="AX153" s="37"/>
      <c r="AY153" s="37"/>
      <c r="AZ153" s="37"/>
      <c r="BA153" s="37"/>
      <c r="BB153" s="37"/>
      <c r="BC153" s="37"/>
      <c r="BD153" s="37"/>
      <c r="BE153" s="37"/>
      <c r="BF153" s="37"/>
      <c r="BG153" s="37"/>
      <c r="BH153" s="37"/>
      <c r="BI153" s="37"/>
      <c r="BJ153" s="37"/>
      <c r="BK153" s="37"/>
      <c r="BL153" s="37"/>
      <c r="BM153" s="37"/>
      <c r="BN153" s="37"/>
      <c r="BO153" s="37"/>
      <c r="BP153" s="37"/>
      <c r="BQ153" s="37"/>
      <c r="BR153" s="37"/>
      <c r="BS153" s="37"/>
      <c r="BT153" s="37"/>
      <c r="BU153" s="37"/>
      <c r="BV153" s="37"/>
      <c r="BW153" s="37"/>
      <c r="BX153" s="37"/>
      <c r="BY153" s="37"/>
      <c r="BZ153" s="37"/>
      <c r="CA153" s="37"/>
      <c r="CB153" s="37"/>
      <c r="CC153" s="37"/>
      <c r="CD153" s="37"/>
      <c r="CE153" s="37"/>
      <c r="CF153" s="37"/>
      <c r="CG153" s="37"/>
      <c r="CH153" s="37"/>
      <c r="CI153" s="37"/>
      <c r="CJ153" s="37"/>
      <c r="CK153" s="37"/>
      <c r="CL153" s="37"/>
      <c r="CM153" s="37"/>
      <c r="CN153" s="37"/>
      <c r="CO153" s="37"/>
      <c r="CP153" s="37"/>
      <c r="CQ153" s="37"/>
      <c r="CR153" s="37"/>
      <c r="CS153" s="37"/>
      <c r="CT153" s="37"/>
      <c r="CU153" s="37"/>
      <c r="CV153" s="37"/>
      <c r="CW153" s="37"/>
      <c r="CX153" s="37"/>
      <c r="CY153" s="37"/>
      <c r="CZ153" s="37"/>
      <c r="DA153" s="37"/>
    </row>
    <row r="154" spans="1:105"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6"/>
      <c r="Y154" s="37"/>
      <c r="Z154" s="37"/>
      <c r="AA154" s="37"/>
      <c r="AB154" s="37"/>
      <c r="AC154" s="37"/>
      <c r="AD154" s="37"/>
      <c r="AE154" s="37"/>
      <c r="AF154" s="37"/>
      <c r="AG154" s="37"/>
      <c r="AH154" s="37"/>
      <c r="AI154" s="37"/>
      <c r="AJ154" s="37"/>
      <c r="AK154" s="37"/>
      <c r="AL154" s="37"/>
      <c r="AM154" s="37"/>
      <c r="AN154" s="37"/>
      <c r="AO154" s="37"/>
      <c r="AP154" s="37"/>
      <c r="AQ154" s="37"/>
      <c r="AR154" s="37"/>
      <c r="AS154" s="37"/>
      <c r="AT154" s="37"/>
      <c r="AU154" s="37"/>
      <c r="AV154" s="37"/>
      <c r="AW154" s="37"/>
      <c r="AX154" s="37"/>
      <c r="AY154" s="37"/>
      <c r="AZ154" s="37"/>
      <c r="BA154" s="37"/>
      <c r="BB154" s="37"/>
      <c r="BC154" s="37"/>
      <c r="BD154" s="37"/>
      <c r="BE154" s="37"/>
      <c r="BF154" s="37"/>
      <c r="BG154" s="37"/>
      <c r="BH154" s="37"/>
      <c r="BI154" s="37"/>
      <c r="BJ154" s="37"/>
      <c r="BK154" s="37"/>
      <c r="BL154" s="37"/>
      <c r="BM154" s="37"/>
      <c r="BN154" s="37"/>
      <c r="BO154" s="37"/>
      <c r="BP154" s="37"/>
      <c r="BQ154" s="37"/>
      <c r="BR154" s="37"/>
      <c r="BS154" s="37"/>
      <c r="BT154" s="37"/>
      <c r="BU154" s="37"/>
      <c r="BV154" s="37"/>
      <c r="BW154" s="37"/>
      <c r="BX154" s="37"/>
      <c r="BY154" s="37"/>
      <c r="BZ154" s="37"/>
      <c r="CA154" s="37"/>
      <c r="CB154" s="37"/>
      <c r="CC154" s="37"/>
      <c r="CD154" s="37"/>
      <c r="CE154" s="37"/>
      <c r="CF154" s="37"/>
      <c r="CG154" s="37"/>
      <c r="CH154" s="37"/>
      <c r="CI154" s="37"/>
      <c r="CJ154" s="37"/>
      <c r="CK154" s="37"/>
      <c r="CL154" s="37"/>
      <c r="CM154" s="37"/>
      <c r="CN154" s="37"/>
      <c r="CO154" s="37"/>
      <c r="CP154" s="37"/>
      <c r="CQ154" s="37"/>
      <c r="CR154" s="37"/>
      <c r="CS154" s="37"/>
      <c r="CT154" s="37"/>
      <c r="CU154" s="37"/>
      <c r="CV154" s="37"/>
      <c r="CW154" s="37"/>
      <c r="CX154" s="37"/>
      <c r="CY154" s="37"/>
      <c r="CZ154" s="37"/>
      <c r="DA154" s="37"/>
    </row>
    <row r="155" spans="1:105"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6"/>
      <c r="Y155" s="37"/>
      <c r="Z155" s="37"/>
      <c r="AA155" s="37"/>
      <c r="AB155" s="37"/>
      <c r="AC155" s="37"/>
      <c r="AD155" s="37"/>
      <c r="AE155" s="37"/>
      <c r="AF155" s="37"/>
      <c r="AG155" s="37"/>
      <c r="AH155" s="37"/>
      <c r="AI155" s="37"/>
      <c r="AJ155" s="37"/>
      <c r="AK155" s="37"/>
      <c r="AL155" s="37"/>
      <c r="AM155" s="37"/>
      <c r="AN155" s="37"/>
      <c r="AO155" s="37"/>
      <c r="AP155" s="37"/>
      <c r="AQ155" s="37"/>
      <c r="AR155" s="37"/>
      <c r="AS155" s="37"/>
      <c r="AT155" s="37"/>
      <c r="AU155" s="37"/>
      <c r="AV155" s="37"/>
      <c r="AW155" s="37"/>
      <c r="AX155" s="37"/>
      <c r="AY155" s="37"/>
      <c r="AZ155" s="37"/>
      <c r="BA155" s="37"/>
      <c r="BB155" s="37"/>
      <c r="BC155" s="37"/>
      <c r="BD155" s="37"/>
      <c r="BE155" s="37"/>
      <c r="BF155" s="37"/>
      <c r="BG155" s="37"/>
      <c r="BH155" s="37"/>
      <c r="BI155" s="37"/>
      <c r="BJ155" s="37"/>
      <c r="BK155" s="37"/>
      <c r="BL155" s="37"/>
      <c r="BM155" s="37"/>
      <c r="BN155" s="37"/>
      <c r="BO155" s="37"/>
      <c r="BP155" s="37"/>
      <c r="BQ155" s="37"/>
      <c r="BR155" s="37"/>
      <c r="BS155" s="37"/>
      <c r="BT155" s="37"/>
      <c r="BU155" s="37"/>
      <c r="BV155" s="37"/>
      <c r="BW155" s="37"/>
      <c r="BX155" s="37"/>
      <c r="BY155" s="37"/>
      <c r="BZ155" s="37"/>
      <c r="CA155" s="37"/>
      <c r="CB155" s="37"/>
      <c r="CC155" s="37"/>
      <c r="CD155" s="37"/>
      <c r="CE155" s="37"/>
      <c r="CF155" s="37"/>
      <c r="CG155" s="37"/>
      <c r="CH155" s="37"/>
      <c r="CI155" s="37"/>
      <c r="CJ155" s="37"/>
      <c r="CK155" s="37"/>
      <c r="CL155" s="37"/>
      <c r="CM155" s="37"/>
      <c r="CN155" s="37"/>
      <c r="CO155" s="37"/>
      <c r="CP155" s="37"/>
      <c r="CQ155" s="37"/>
      <c r="CR155" s="37"/>
      <c r="CS155" s="37"/>
      <c r="CT155" s="37"/>
      <c r="CU155" s="37"/>
      <c r="CV155" s="37"/>
      <c r="CW155" s="37"/>
      <c r="CX155" s="37"/>
      <c r="CY155" s="37"/>
      <c r="CZ155" s="37"/>
      <c r="DA155" s="37"/>
    </row>
    <row r="156" spans="1:105"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37"/>
      <c r="Z156" s="37"/>
      <c r="AA156" s="37"/>
      <c r="AB156" s="37"/>
      <c r="AC156" s="37"/>
      <c r="AD156" s="37"/>
      <c r="AE156" s="37"/>
      <c r="AF156" s="37"/>
      <c r="AG156" s="37"/>
      <c r="AH156" s="37"/>
      <c r="AI156" s="37"/>
      <c r="AJ156" s="37"/>
      <c r="AK156" s="37"/>
      <c r="AL156" s="37"/>
      <c r="AM156" s="37"/>
      <c r="AN156" s="37"/>
      <c r="AO156" s="37"/>
      <c r="AP156" s="37"/>
      <c r="AQ156" s="37"/>
      <c r="AR156" s="37"/>
      <c r="AS156" s="37"/>
      <c r="AT156" s="37"/>
      <c r="AU156" s="37"/>
      <c r="AV156" s="37"/>
      <c r="AW156" s="37"/>
      <c r="AX156" s="37"/>
      <c r="AY156" s="37"/>
      <c r="AZ156" s="37"/>
      <c r="BA156" s="37"/>
      <c r="BB156" s="37"/>
      <c r="BC156" s="37"/>
      <c r="BD156" s="37"/>
      <c r="BE156" s="37"/>
      <c r="BF156" s="37"/>
      <c r="BG156" s="37"/>
      <c r="BH156" s="37"/>
      <c r="BI156" s="37"/>
      <c r="BJ156" s="37"/>
      <c r="BK156" s="37"/>
      <c r="BL156" s="37"/>
      <c r="BM156" s="37"/>
      <c r="BN156" s="37"/>
      <c r="BO156" s="37"/>
      <c r="BP156" s="37"/>
      <c r="BQ156" s="37"/>
      <c r="BR156" s="37"/>
      <c r="BS156" s="37"/>
      <c r="BT156" s="37"/>
      <c r="BU156" s="37"/>
      <c r="BV156" s="37"/>
      <c r="BW156" s="37"/>
      <c r="BX156" s="37"/>
      <c r="BY156" s="37"/>
      <c r="BZ156" s="37"/>
      <c r="CA156" s="37"/>
      <c r="CB156" s="37"/>
      <c r="CC156" s="37"/>
      <c r="CD156" s="37"/>
      <c r="CE156" s="37"/>
      <c r="CF156" s="37"/>
      <c r="CG156" s="37"/>
      <c r="CH156" s="37"/>
      <c r="CI156" s="37"/>
      <c r="CJ156" s="37"/>
      <c r="CK156" s="37"/>
      <c r="CL156" s="37"/>
      <c r="CM156" s="37"/>
      <c r="CN156" s="37"/>
      <c r="CO156" s="37"/>
      <c r="CP156" s="37"/>
      <c r="CQ156" s="37"/>
      <c r="CR156" s="37"/>
      <c r="CS156" s="37"/>
      <c r="CT156" s="37"/>
      <c r="CU156" s="37"/>
      <c r="CV156" s="37"/>
      <c r="CW156" s="37"/>
      <c r="CX156" s="37"/>
      <c r="CY156" s="37"/>
      <c r="CZ156" s="37"/>
      <c r="DA156" s="37"/>
    </row>
    <row r="157" spans="1:105"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37"/>
      <c r="Z157" s="37"/>
      <c r="AA157" s="37"/>
      <c r="AB157" s="37"/>
      <c r="AC157" s="37"/>
      <c r="AD157" s="37"/>
      <c r="AE157" s="37"/>
      <c r="AF157" s="37"/>
      <c r="AG157" s="37"/>
      <c r="AH157" s="37"/>
      <c r="AI157" s="37"/>
      <c r="AJ157" s="37"/>
      <c r="AK157" s="37"/>
      <c r="AL157" s="37"/>
      <c r="AM157" s="37"/>
      <c r="AN157" s="37"/>
      <c r="AO157" s="37"/>
      <c r="AP157" s="37"/>
      <c r="AQ157" s="37"/>
      <c r="AR157" s="37"/>
      <c r="AS157" s="37"/>
      <c r="AT157" s="37"/>
      <c r="AU157" s="37"/>
      <c r="AV157" s="37"/>
      <c r="AW157" s="37"/>
      <c r="AX157" s="37"/>
      <c r="AY157" s="37"/>
      <c r="AZ157" s="37"/>
      <c r="BA157" s="37"/>
      <c r="BB157" s="37"/>
      <c r="BC157" s="37"/>
      <c r="BD157" s="37"/>
      <c r="BE157" s="37"/>
      <c r="BF157" s="37"/>
      <c r="BG157" s="37"/>
      <c r="BH157" s="37"/>
      <c r="BI157" s="37"/>
      <c r="BJ157" s="37"/>
      <c r="BK157" s="37"/>
      <c r="BL157" s="37"/>
      <c r="BM157" s="37"/>
      <c r="BN157" s="37"/>
      <c r="BO157" s="37"/>
      <c r="BP157" s="37"/>
      <c r="BQ157" s="37"/>
      <c r="BR157" s="37"/>
      <c r="BS157" s="37"/>
      <c r="BT157" s="37"/>
      <c r="BU157" s="37"/>
      <c r="BV157" s="37"/>
      <c r="BW157" s="37"/>
      <c r="BX157" s="37"/>
      <c r="BY157" s="37"/>
      <c r="BZ157" s="37"/>
      <c r="CA157" s="37"/>
      <c r="CB157" s="37"/>
      <c r="CC157" s="37"/>
      <c r="CD157" s="37"/>
      <c r="CE157" s="37"/>
      <c r="CF157" s="37"/>
      <c r="CG157" s="37"/>
      <c r="CH157" s="37"/>
      <c r="CI157" s="37"/>
      <c r="CJ157" s="37"/>
      <c r="CK157" s="37"/>
      <c r="CL157" s="37"/>
      <c r="CM157" s="37"/>
      <c r="CN157" s="37"/>
      <c r="CO157" s="37"/>
      <c r="CP157" s="37"/>
      <c r="CQ157" s="37"/>
      <c r="CR157" s="37"/>
      <c r="CS157" s="37"/>
      <c r="CT157" s="37"/>
      <c r="CU157" s="37"/>
      <c r="CV157" s="37"/>
      <c r="CW157" s="37"/>
      <c r="CX157" s="37"/>
      <c r="CY157" s="37"/>
      <c r="CZ157" s="37"/>
      <c r="DA157" s="37"/>
    </row>
    <row r="158" spans="1:105"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37"/>
      <c r="Z158" s="37"/>
      <c r="AA158" s="37"/>
      <c r="AB158" s="37"/>
      <c r="AC158" s="37"/>
      <c r="AD158" s="37"/>
      <c r="AE158" s="37"/>
      <c r="AF158" s="37"/>
      <c r="AG158" s="37"/>
      <c r="AH158" s="37"/>
      <c r="AI158" s="37"/>
      <c r="AJ158" s="37"/>
      <c r="AK158" s="37"/>
      <c r="AL158" s="37"/>
      <c r="AM158" s="37"/>
      <c r="AN158" s="37"/>
      <c r="AO158" s="37"/>
      <c r="AP158" s="37"/>
      <c r="AQ158" s="37"/>
      <c r="AR158" s="37"/>
      <c r="AS158" s="37"/>
      <c r="AT158" s="37"/>
      <c r="AU158" s="37"/>
      <c r="AV158" s="37"/>
      <c r="AW158" s="37"/>
      <c r="AX158" s="37"/>
      <c r="AY158" s="37"/>
      <c r="AZ158" s="37"/>
      <c r="BA158" s="37"/>
      <c r="BB158" s="37"/>
      <c r="BC158" s="37"/>
      <c r="BD158" s="37"/>
      <c r="BE158" s="37"/>
      <c r="BF158" s="37"/>
      <c r="BG158" s="37"/>
      <c r="BH158" s="37"/>
      <c r="BI158" s="37"/>
      <c r="BJ158" s="37"/>
      <c r="BK158" s="37"/>
      <c r="BL158" s="37"/>
      <c r="BM158" s="37"/>
      <c r="BN158" s="37"/>
      <c r="BO158" s="37"/>
      <c r="BP158" s="37"/>
      <c r="BQ158" s="37"/>
      <c r="BR158" s="37"/>
      <c r="BS158" s="37"/>
      <c r="BT158" s="37"/>
      <c r="BU158" s="37"/>
      <c r="BV158" s="37"/>
      <c r="BW158" s="37"/>
      <c r="BX158" s="37"/>
      <c r="BY158" s="37"/>
      <c r="BZ158" s="37"/>
      <c r="CA158" s="37"/>
      <c r="CB158" s="37"/>
      <c r="CC158" s="37"/>
      <c r="CD158" s="37"/>
      <c r="CE158" s="37"/>
      <c r="CF158" s="37"/>
      <c r="CG158" s="37"/>
      <c r="CH158" s="37"/>
      <c r="CI158" s="37"/>
      <c r="CJ158" s="37"/>
      <c r="CK158" s="37"/>
      <c r="CL158" s="37"/>
      <c r="CM158" s="37"/>
      <c r="CN158" s="37"/>
      <c r="CO158" s="37"/>
      <c r="CP158" s="37"/>
      <c r="CQ158" s="37"/>
      <c r="CR158" s="37"/>
      <c r="CS158" s="37"/>
      <c r="CT158" s="37"/>
      <c r="CU158" s="37"/>
      <c r="CV158" s="37"/>
      <c r="CW158" s="37"/>
      <c r="CX158" s="37"/>
      <c r="CY158" s="37"/>
      <c r="CZ158" s="37"/>
      <c r="DA158" s="37"/>
    </row>
    <row r="159" spans="1:105"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37"/>
      <c r="Z159" s="37"/>
      <c r="AA159" s="37"/>
      <c r="AB159" s="37"/>
      <c r="AC159" s="37"/>
      <c r="AD159" s="37"/>
      <c r="AE159" s="37"/>
      <c r="AF159" s="37"/>
      <c r="AG159" s="37"/>
      <c r="AH159" s="37"/>
      <c r="AI159" s="37"/>
      <c r="AJ159" s="37"/>
      <c r="AK159" s="37"/>
      <c r="AL159" s="37"/>
      <c r="AM159" s="37"/>
      <c r="AN159" s="37"/>
      <c r="AO159" s="37"/>
      <c r="AP159" s="37"/>
      <c r="AQ159" s="37"/>
      <c r="AR159" s="37"/>
      <c r="AS159" s="37"/>
      <c r="AT159" s="37"/>
      <c r="AU159" s="37"/>
      <c r="AV159" s="37"/>
      <c r="AW159" s="37"/>
      <c r="AX159" s="37"/>
      <c r="AY159" s="37"/>
      <c r="AZ159" s="37"/>
      <c r="BA159" s="37"/>
      <c r="BB159" s="37"/>
      <c r="BC159" s="37"/>
      <c r="BD159" s="37"/>
      <c r="BE159" s="37"/>
      <c r="BF159" s="37"/>
      <c r="BG159" s="37"/>
      <c r="BH159" s="37"/>
      <c r="BI159" s="37"/>
      <c r="BJ159" s="37"/>
      <c r="BK159" s="37"/>
      <c r="BL159" s="37"/>
      <c r="BM159" s="37"/>
      <c r="BN159" s="37"/>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c r="CV159" s="37"/>
      <c r="CW159" s="37"/>
      <c r="CX159" s="37"/>
      <c r="CY159" s="37"/>
      <c r="CZ159" s="37"/>
      <c r="DA159" s="37"/>
    </row>
    <row r="160" spans="1:105"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37"/>
      <c r="Z160" s="37"/>
      <c r="AA160" s="37"/>
      <c r="AB160" s="37"/>
      <c r="AC160" s="37"/>
      <c r="AD160" s="37"/>
      <c r="AE160" s="37"/>
      <c r="AF160" s="37"/>
      <c r="AG160" s="37"/>
      <c r="AH160" s="37"/>
      <c r="AI160" s="37"/>
      <c r="AJ160" s="37"/>
      <c r="AK160" s="37"/>
      <c r="AL160" s="37"/>
      <c r="AM160" s="37"/>
      <c r="AN160" s="37"/>
      <c r="AO160" s="37"/>
      <c r="AP160" s="37"/>
      <c r="AQ160" s="37"/>
      <c r="AR160" s="37"/>
      <c r="AS160" s="37"/>
      <c r="AT160" s="37"/>
      <c r="AU160" s="37"/>
      <c r="AV160" s="37"/>
      <c r="AW160" s="37"/>
      <c r="AX160" s="37"/>
      <c r="AY160" s="37"/>
      <c r="AZ160" s="37"/>
      <c r="BA160" s="37"/>
      <c r="BB160" s="37"/>
      <c r="BC160" s="37"/>
      <c r="BD160" s="37"/>
      <c r="BE160" s="37"/>
      <c r="BF160" s="37"/>
      <c r="BG160" s="37"/>
      <c r="BH160" s="37"/>
      <c r="BI160" s="37"/>
      <c r="BJ160" s="37"/>
      <c r="BK160" s="37"/>
      <c r="BL160" s="37"/>
      <c r="BM160" s="37"/>
      <c r="BN160" s="37"/>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c r="CV160" s="37"/>
      <c r="CW160" s="37"/>
      <c r="CX160" s="37"/>
      <c r="CY160" s="37"/>
      <c r="CZ160" s="37"/>
      <c r="DA160" s="37"/>
    </row>
    <row r="161" spans="1:105"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37"/>
      <c r="Z161" s="37"/>
      <c r="AA161" s="37"/>
      <c r="AB161" s="37"/>
      <c r="AC161" s="37"/>
      <c r="AD161" s="37"/>
      <c r="AE161" s="37"/>
      <c r="AF161" s="37"/>
      <c r="AG161" s="37"/>
      <c r="AH161" s="37"/>
      <c r="AI161" s="37"/>
      <c r="AJ161" s="37"/>
      <c r="AK161" s="37"/>
      <c r="AL161" s="37"/>
      <c r="AM161" s="37"/>
      <c r="AN161" s="37"/>
      <c r="AO161" s="37"/>
      <c r="AP161" s="37"/>
      <c r="AQ161" s="37"/>
      <c r="AR161" s="37"/>
      <c r="AS161" s="37"/>
      <c r="AT161" s="37"/>
      <c r="AU161" s="37"/>
      <c r="AV161" s="37"/>
      <c r="AW161" s="37"/>
      <c r="AX161" s="37"/>
      <c r="AY161" s="37"/>
      <c r="AZ161" s="37"/>
      <c r="BA161" s="37"/>
      <c r="BB161" s="37"/>
      <c r="BC161" s="37"/>
      <c r="BD161" s="37"/>
      <c r="BE161" s="37"/>
      <c r="BF161" s="37"/>
      <c r="BG161" s="37"/>
      <c r="BH161" s="37"/>
      <c r="BI161" s="37"/>
      <c r="BJ161" s="37"/>
      <c r="BK161" s="37"/>
      <c r="BL161" s="37"/>
      <c r="BM161" s="37"/>
      <c r="BN161" s="37"/>
      <c r="BO161" s="37"/>
      <c r="BP161" s="37"/>
      <c r="BQ161" s="37"/>
      <c r="BR161" s="37"/>
      <c r="BS161" s="37"/>
      <c r="BT161" s="37"/>
      <c r="BU161" s="37"/>
      <c r="BV161" s="37"/>
      <c r="BW161" s="37"/>
      <c r="BX161" s="37"/>
      <c r="BY161" s="37"/>
      <c r="BZ161" s="37"/>
      <c r="CA161" s="37"/>
      <c r="CB161" s="37"/>
      <c r="CC161" s="37"/>
      <c r="CD161" s="37"/>
      <c r="CE161" s="37"/>
      <c r="CF161" s="37"/>
      <c r="CG161" s="37"/>
      <c r="CH161" s="37"/>
      <c r="CI161" s="37"/>
      <c r="CJ161" s="37"/>
      <c r="CK161" s="37"/>
      <c r="CL161" s="37"/>
      <c r="CM161" s="37"/>
      <c r="CN161" s="37"/>
      <c r="CO161" s="37"/>
      <c r="CP161" s="37"/>
      <c r="CQ161" s="37"/>
      <c r="CR161" s="37"/>
      <c r="CS161" s="37"/>
      <c r="CT161" s="37"/>
      <c r="CU161" s="37"/>
      <c r="CV161" s="37"/>
      <c r="CW161" s="37"/>
      <c r="CX161" s="37"/>
      <c r="CY161" s="37"/>
      <c r="CZ161" s="37"/>
      <c r="DA161" s="37"/>
    </row>
    <row r="162" spans="1:105"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37"/>
      <c r="Z162" s="37"/>
      <c r="AA162" s="37"/>
      <c r="AB162" s="37"/>
      <c r="AC162" s="37"/>
      <c r="AD162" s="37"/>
      <c r="AE162" s="37"/>
      <c r="AF162" s="37"/>
      <c r="AG162" s="37"/>
      <c r="AH162" s="37"/>
      <c r="AI162" s="37"/>
      <c r="AJ162" s="37"/>
      <c r="AK162" s="37"/>
      <c r="AL162" s="37"/>
      <c r="AM162" s="37"/>
      <c r="AN162" s="37"/>
      <c r="AO162" s="37"/>
      <c r="AP162" s="37"/>
      <c r="AQ162" s="37"/>
      <c r="AR162" s="37"/>
      <c r="AS162" s="37"/>
      <c r="AT162" s="37"/>
      <c r="AU162" s="37"/>
      <c r="AV162" s="37"/>
      <c r="AW162" s="37"/>
      <c r="AX162" s="37"/>
      <c r="AY162" s="37"/>
      <c r="AZ162" s="37"/>
      <c r="BA162" s="37"/>
      <c r="BB162" s="37"/>
      <c r="BC162" s="37"/>
      <c r="BD162" s="37"/>
      <c r="BE162" s="37"/>
      <c r="BF162" s="37"/>
      <c r="BG162" s="37"/>
      <c r="BH162" s="37"/>
      <c r="BI162" s="37"/>
      <c r="BJ162" s="37"/>
      <c r="BK162" s="37"/>
      <c r="BL162" s="37"/>
      <c r="BM162" s="37"/>
      <c r="BN162" s="37"/>
      <c r="BO162" s="37"/>
      <c r="BP162" s="37"/>
      <c r="BQ162" s="37"/>
      <c r="BR162" s="37"/>
      <c r="BS162" s="37"/>
      <c r="BT162" s="37"/>
      <c r="BU162" s="37"/>
      <c r="BV162" s="37"/>
      <c r="BW162" s="37"/>
      <c r="BX162" s="37"/>
      <c r="BY162" s="37"/>
      <c r="BZ162" s="37"/>
      <c r="CA162" s="37"/>
      <c r="CB162" s="37"/>
      <c r="CC162" s="37"/>
      <c r="CD162" s="37"/>
      <c r="CE162" s="37"/>
      <c r="CF162" s="37"/>
      <c r="CG162" s="37"/>
      <c r="CH162" s="37"/>
      <c r="CI162" s="37"/>
      <c r="CJ162" s="37"/>
      <c r="CK162" s="37"/>
      <c r="CL162" s="37"/>
      <c r="CM162" s="37"/>
      <c r="CN162" s="37"/>
      <c r="CO162" s="37"/>
      <c r="CP162" s="37"/>
      <c r="CQ162" s="37"/>
      <c r="CR162" s="37"/>
      <c r="CS162" s="37"/>
      <c r="CT162" s="37"/>
      <c r="CU162" s="37"/>
      <c r="CV162" s="37"/>
      <c r="CW162" s="37"/>
      <c r="CX162" s="37"/>
      <c r="CY162" s="37"/>
      <c r="CZ162" s="37"/>
      <c r="DA162" s="37"/>
    </row>
    <row r="163" spans="1:105"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37"/>
      <c r="Z163" s="37"/>
      <c r="AA163" s="37"/>
      <c r="AB163" s="37"/>
      <c r="AC163" s="37"/>
      <c r="AD163" s="37"/>
      <c r="AE163" s="37"/>
      <c r="AF163" s="37"/>
      <c r="AG163" s="37"/>
      <c r="AH163" s="37"/>
      <c r="AI163" s="37"/>
      <c r="AJ163" s="37"/>
      <c r="AK163" s="37"/>
      <c r="AL163" s="37"/>
      <c r="AM163" s="37"/>
      <c r="AN163" s="37"/>
      <c r="AO163" s="37"/>
      <c r="AP163" s="37"/>
      <c r="AQ163" s="37"/>
      <c r="AR163" s="37"/>
      <c r="AS163" s="37"/>
      <c r="AT163" s="37"/>
      <c r="AU163" s="37"/>
      <c r="AV163" s="37"/>
      <c r="AW163" s="37"/>
      <c r="AX163" s="37"/>
      <c r="AY163" s="37"/>
      <c r="AZ163" s="37"/>
      <c r="BA163" s="37"/>
      <c r="BB163" s="37"/>
      <c r="BC163" s="37"/>
      <c r="BD163" s="37"/>
      <c r="BE163" s="37"/>
      <c r="BF163" s="37"/>
      <c r="BG163" s="37"/>
      <c r="BH163" s="37"/>
      <c r="BI163" s="37"/>
      <c r="BJ163" s="37"/>
      <c r="BK163" s="37"/>
      <c r="BL163" s="37"/>
      <c r="BM163" s="37"/>
      <c r="BN163" s="37"/>
      <c r="BO163" s="37"/>
      <c r="BP163" s="37"/>
      <c r="BQ163" s="37"/>
      <c r="BR163" s="37"/>
      <c r="BS163" s="37"/>
      <c r="BT163" s="37"/>
      <c r="BU163" s="37"/>
      <c r="BV163" s="37"/>
      <c r="BW163" s="37"/>
      <c r="BX163" s="37"/>
      <c r="BY163" s="37"/>
      <c r="BZ163" s="37"/>
      <c r="CA163" s="37"/>
      <c r="CB163" s="37"/>
      <c r="CC163" s="37"/>
      <c r="CD163" s="37"/>
      <c r="CE163" s="37"/>
      <c r="CF163" s="37"/>
      <c r="CG163" s="37"/>
      <c r="CH163" s="37"/>
      <c r="CI163" s="37"/>
      <c r="CJ163" s="37"/>
      <c r="CK163" s="37"/>
      <c r="CL163" s="37"/>
      <c r="CM163" s="37"/>
      <c r="CN163" s="37"/>
      <c r="CO163" s="37"/>
      <c r="CP163" s="37"/>
      <c r="CQ163" s="37"/>
      <c r="CR163" s="37"/>
      <c r="CS163" s="37"/>
      <c r="CT163" s="37"/>
      <c r="CU163" s="37"/>
      <c r="CV163" s="37"/>
      <c r="CW163" s="37"/>
      <c r="CX163" s="37"/>
      <c r="CY163" s="37"/>
      <c r="CZ163" s="37"/>
      <c r="DA163" s="37"/>
    </row>
    <row r="164" spans="1:105"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37"/>
      <c r="Z164" s="37"/>
      <c r="AA164" s="37"/>
      <c r="AB164" s="37"/>
      <c r="AC164" s="37"/>
      <c r="AD164" s="37"/>
      <c r="AE164" s="37"/>
      <c r="AF164" s="37"/>
      <c r="AG164" s="37"/>
      <c r="AH164" s="37"/>
      <c r="AI164" s="37"/>
      <c r="AJ164" s="37"/>
      <c r="AK164" s="37"/>
      <c r="AL164" s="37"/>
      <c r="AM164" s="37"/>
      <c r="AN164" s="37"/>
      <c r="AO164" s="37"/>
      <c r="AP164" s="37"/>
      <c r="AQ164" s="37"/>
      <c r="AR164" s="37"/>
      <c r="AS164" s="37"/>
      <c r="AT164" s="37"/>
      <c r="AU164" s="37"/>
      <c r="AV164" s="37"/>
      <c r="AW164" s="37"/>
      <c r="AX164" s="37"/>
      <c r="AY164" s="37"/>
      <c r="AZ164" s="37"/>
      <c r="BA164" s="37"/>
      <c r="BB164" s="37"/>
      <c r="BC164" s="37"/>
      <c r="BD164" s="37"/>
      <c r="BE164" s="37"/>
      <c r="BF164" s="37"/>
      <c r="BG164" s="37"/>
      <c r="BH164" s="37"/>
      <c r="BI164" s="37"/>
      <c r="BJ164" s="37"/>
      <c r="BK164" s="37"/>
      <c r="BL164" s="37"/>
      <c r="BM164" s="37"/>
      <c r="BN164" s="37"/>
      <c r="BO164" s="37"/>
      <c r="BP164" s="37"/>
      <c r="BQ164" s="37"/>
      <c r="BR164" s="37"/>
      <c r="BS164" s="37"/>
      <c r="BT164" s="37"/>
      <c r="BU164" s="37"/>
      <c r="BV164" s="37"/>
      <c r="BW164" s="37"/>
      <c r="BX164" s="37"/>
      <c r="BY164" s="37"/>
      <c r="BZ164" s="37"/>
      <c r="CA164" s="37"/>
      <c r="CB164" s="37"/>
      <c r="CC164" s="37"/>
      <c r="CD164" s="37"/>
      <c r="CE164" s="37"/>
      <c r="CF164" s="37"/>
      <c r="CG164" s="37"/>
      <c r="CH164" s="37"/>
      <c r="CI164" s="37"/>
      <c r="CJ164" s="37"/>
      <c r="CK164" s="37"/>
      <c r="CL164" s="37"/>
      <c r="CM164" s="37"/>
      <c r="CN164" s="37"/>
      <c r="CO164" s="37"/>
      <c r="CP164" s="37"/>
      <c r="CQ164" s="37"/>
      <c r="CR164" s="37"/>
      <c r="CS164" s="37"/>
      <c r="CT164" s="37"/>
      <c r="CU164" s="37"/>
      <c r="CV164" s="37"/>
      <c r="CW164" s="37"/>
      <c r="CX164" s="37"/>
      <c r="CY164" s="37"/>
      <c r="CZ164" s="37"/>
      <c r="DA164" s="37"/>
    </row>
    <row r="165" spans="1:105"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37"/>
      <c r="Z165" s="37"/>
      <c r="AA165" s="37"/>
      <c r="AB165" s="37"/>
      <c r="AC165" s="37"/>
      <c r="AD165" s="37"/>
      <c r="AE165" s="37"/>
      <c r="AF165" s="37"/>
      <c r="AG165" s="37"/>
      <c r="AH165" s="37"/>
      <c r="AI165" s="37"/>
      <c r="AJ165" s="37"/>
      <c r="AK165" s="37"/>
      <c r="AL165" s="37"/>
      <c r="AM165" s="37"/>
      <c r="AN165" s="37"/>
      <c r="AO165" s="37"/>
      <c r="AP165" s="37"/>
      <c r="AQ165" s="37"/>
      <c r="AR165" s="37"/>
      <c r="AS165" s="37"/>
      <c r="AT165" s="37"/>
      <c r="AU165" s="37"/>
      <c r="AV165" s="37"/>
      <c r="AW165" s="37"/>
      <c r="AX165" s="37"/>
      <c r="AY165" s="37"/>
      <c r="AZ165" s="37"/>
      <c r="BA165" s="37"/>
      <c r="BB165" s="37"/>
      <c r="BC165" s="37"/>
      <c r="BD165" s="37"/>
      <c r="BE165" s="37"/>
      <c r="BF165" s="37"/>
      <c r="BG165" s="37"/>
      <c r="BH165" s="37"/>
      <c r="BI165" s="37"/>
      <c r="BJ165" s="37"/>
      <c r="BK165" s="37"/>
      <c r="BL165" s="37"/>
      <c r="BM165" s="37"/>
      <c r="BN165" s="37"/>
      <c r="BO165" s="37"/>
      <c r="BP165" s="37"/>
      <c r="BQ165" s="37"/>
      <c r="BR165" s="37"/>
      <c r="BS165" s="37"/>
      <c r="BT165" s="37"/>
      <c r="BU165" s="37"/>
      <c r="BV165" s="37"/>
      <c r="BW165" s="37"/>
      <c r="BX165" s="37"/>
      <c r="BY165" s="37"/>
      <c r="BZ165" s="37"/>
      <c r="CA165" s="37"/>
      <c r="CB165" s="37"/>
      <c r="CC165" s="37"/>
      <c r="CD165" s="37"/>
      <c r="CE165" s="37"/>
      <c r="CF165" s="37"/>
      <c r="CG165" s="37"/>
      <c r="CH165" s="37"/>
      <c r="CI165" s="37"/>
      <c r="CJ165" s="37"/>
      <c r="CK165" s="37"/>
      <c r="CL165" s="37"/>
      <c r="CM165" s="37"/>
      <c r="CN165" s="37"/>
      <c r="CO165" s="37"/>
      <c r="CP165" s="37"/>
      <c r="CQ165" s="37"/>
      <c r="CR165" s="37"/>
      <c r="CS165" s="37"/>
      <c r="CT165" s="37"/>
      <c r="CU165" s="37"/>
      <c r="CV165" s="37"/>
      <c r="CW165" s="37"/>
      <c r="CX165" s="37"/>
      <c r="CY165" s="37"/>
      <c r="CZ165" s="37"/>
      <c r="DA165" s="37"/>
    </row>
    <row r="166" spans="1:105"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37"/>
      <c r="Z166" s="37"/>
      <c r="AA166" s="37"/>
      <c r="AB166" s="37"/>
      <c r="AC166" s="37"/>
      <c r="AD166" s="37"/>
      <c r="AE166" s="37"/>
      <c r="AF166" s="37"/>
      <c r="AG166" s="37"/>
      <c r="AH166" s="37"/>
      <c r="AI166" s="37"/>
      <c r="AJ166" s="37"/>
      <c r="AK166" s="37"/>
      <c r="AL166" s="37"/>
      <c r="AM166" s="37"/>
      <c r="AN166" s="37"/>
      <c r="AO166" s="37"/>
      <c r="AP166" s="37"/>
      <c r="AQ166" s="37"/>
      <c r="AR166" s="37"/>
      <c r="AS166" s="37"/>
      <c r="AT166" s="37"/>
      <c r="AU166" s="37"/>
      <c r="AV166" s="37"/>
      <c r="AW166" s="37"/>
      <c r="AX166" s="37"/>
      <c r="AY166" s="37"/>
      <c r="AZ166" s="37"/>
      <c r="BA166" s="37"/>
      <c r="BB166" s="37"/>
      <c r="BC166" s="37"/>
      <c r="BD166" s="37"/>
      <c r="BE166" s="37"/>
      <c r="BF166" s="37"/>
      <c r="BG166" s="37"/>
      <c r="BH166" s="37"/>
      <c r="BI166" s="37"/>
      <c r="BJ166" s="37"/>
      <c r="BK166" s="37"/>
      <c r="BL166" s="37"/>
      <c r="BM166" s="37"/>
      <c r="BN166" s="37"/>
      <c r="BO166" s="37"/>
      <c r="BP166" s="37"/>
      <c r="BQ166" s="37"/>
      <c r="BR166" s="37"/>
      <c r="BS166" s="37"/>
      <c r="BT166" s="37"/>
      <c r="BU166" s="37"/>
      <c r="BV166" s="37"/>
      <c r="BW166" s="37"/>
      <c r="BX166" s="37"/>
      <c r="BY166" s="37"/>
      <c r="BZ166" s="37"/>
      <c r="CA166" s="37"/>
      <c r="CB166" s="37"/>
      <c r="CC166" s="37"/>
      <c r="CD166" s="37"/>
      <c r="CE166" s="37"/>
      <c r="CF166" s="37"/>
      <c r="CG166" s="37"/>
      <c r="CH166" s="37"/>
      <c r="CI166" s="37"/>
      <c r="CJ166" s="37"/>
      <c r="CK166" s="37"/>
      <c r="CL166" s="37"/>
      <c r="CM166" s="37"/>
      <c r="CN166" s="37"/>
      <c r="CO166" s="37"/>
      <c r="CP166" s="37"/>
      <c r="CQ166" s="37"/>
      <c r="CR166" s="37"/>
      <c r="CS166" s="37"/>
      <c r="CT166" s="37"/>
      <c r="CU166" s="37"/>
      <c r="CV166" s="37"/>
      <c r="CW166" s="37"/>
      <c r="CX166" s="37"/>
      <c r="CY166" s="37"/>
      <c r="CZ166" s="37"/>
      <c r="DA166" s="37"/>
    </row>
    <row r="167" spans="1:105"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37"/>
      <c r="Z167" s="37"/>
      <c r="AA167" s="37"/>
      <c r="AB167" s="37"/>
      <c r="AC167" s="37"/>
      <c r="AD167" s="37"/>
      <c r="AE167" s="37"/>
      <c r="AF167" s="37"/>
      <c r="AG167" s="37"/>
      <c r="AH167" s="37"/>
      <c r="AI167" s="37"/>
      <c r="AJ167" s="37"/>
      <c r="AK167" s="37"/>
      <c r="AL167" s="37"/>
      <c r="AM167" s="37"/>
      <c r="AN167" s="37"/>
      <c r="AO167" s="37"/>
      <c r="AP167" s="37"/>
      <c r="AQ167" s="37"/>
      <c r="AR167" s="37"/>
      <c r="AS167" s="37"/>
      <c r="AT167" s="37"/>
      <c r="AU167" s="37"/>
      <c r="AV167" s="37"/>
      <c r="AW167" s="37"/>
      <c r="AX167" s="37"/>
      <c r="AY167" s="37"/>
      <c r="AZ167" s="37"/>
      <c r="BA167" s="37"/>
      <c r="BB167" s="37"/>
      <c r="BC167" s="37"/>
      <c r="BD167" s="37"/>
      <c r="BE167" s="37"/>
      <c r="BF167" s="37"/>
      <c r="BG167" s="37"/>
      <c r="BH167" s="37"/>
      <c r="BI167" s="37"/>
      <c r="BJ167" s="37"/>
      <c r="BK167" s="37"/>
      <c r="BL167" s="37"/>
      <c r="BM167" s="37"/>
      <c r="BN167" s="37"/>
      <c r="BO167" s="37"/>
      <c r="BP167" s="37"/>
      <c r="BQ167" s="37"/>
      <c r="BR167" s="37"/>
      <c r="BS167" s="37"/>
      <c r="BT167" s="37"/>
      <c r="BU167" s="37"/>
      <c r="BV167" s="37"/>
      <c r="BW167" s="37"/>
      <c r="BX167" s="37"/>
      <c r="BY167" s="37"/>
      <c r="BZ167" s="37"/>
      <c r="CA167" s="37"/>
      <c r="CB167" s="37"/>
      <c r="CC167" s="37"/>
      <c r="CD167" s="37"/>
      <c r="CE167" s="37"/>
      <c r="CF167" s="37"/>
      <c r="CG167" s="37"/>
      <c r="CH167" s="37"/>
      <c r="CI167" s="37"/>
      <c r="CJ167" s="37"/>
      <c r="CK167" s="37"/>
      <c r="CL167" s="37"/>
      <c r="CM167" s="37"/>
      <c r="CN167" s="37"/>
      <c r="CO167" s="37"/>
      <c r="CP167" s="37"/>
      <c r="CQ167" s="37"/>
      <c r="CR167" s="37"/>
      <c r="CS167" s="37"/>
      <c r="CT167" s="37"/>
      <c r="CU167" s="37"/>
      <c r="CV167" s="37"/>
      <c r="CW167" s="37"/>
      <c r="CX167" s="37"/>
      <c r="CY167" s="37"/>
      <c r="CZ167" s="37"/>
      <c r="DA167" s="37"/>
    </row>
    <row r="168" spans="1:105"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37"/>
      <c r="Z168" s="37"/>
      <c r="AA168" s="37"/>
      <c r="AB168" s="37"/>
      <c r="AC168" s="37"/>
      <c r="AD168" s="37"/>
      <c r="AE168" s="37"/>
      <c r="AF168" s="37"/>
      <c r="AG168" s="37"/>
      <c r="AH168" s="37"/>
      <c r="AI168" s="37"/>
      <c r="AJ168" s="37"/>
      <c r="AK168" s="37"/>
      <c r="AL168" s="37"/>
      <c r="AM168" s="37"/>
      <c r="AN168" s="37"/>
      <c r="AO168" s="37"/>
      <c r="AP168" s="37"/>
      <c r="AQ168" s="37"/>
      <c r="AR168" s="37"/>
      <c r="AS168" s="37"/>
      <c r="AT168" s="37"/>
      <c r="AU168" s="37"/>
      <c r="AV168" s="37"/>
      <c r="AW168" s="37"/>
      <c r="AX168" s="37"/>
      <c r="AY168" s="37"/>
      <c r="AZ168" s="37"/>
      <c r="BA168" s="37"/>
      <c r="BB168" s="37"/>
      <c r="BC168" s="37"/>
      <c r="BD168" s="37"/>
      <c r="BE168" s="37"/>
      <c r="BF168" s="37"/>
      <c r="BG168" s="37"/>
      <c r="BH168" s="37"/>
      <c r="BI168" s="37"/>
      <c r="BJ168" s="37"/>
      <c r="BK168" s="37"/>
      <c r="BL168" s="37"/>
      <c r="BM168" s="37"/>
      <c r="BN168" s="37"/>
      <c r="BO168" s="37"/>
      <c r="BP168" s="37"/>
      <c r="BQ168" s="37"/>
      <c r="BR168" s="37"/>
      <c r="BS168" s="37"/>
      <c r="BT168" s="37"/>
      <c r="BU168" s="37"/>
      <c r="BV168" s="37"/>
      <c r="BW168" s="37"/>
      <c r="BX168" s="37"/>
      <c r="BY168" s="37"/>
      <c r="BZ168" s="37"/>
      <c r="CA168" s="37"/>
      <c r="CB168" s="37"/>
      <c r="CC168" s="37"/>
      <c r="CD168" s="37"/>
      <c r="CE168" s="37"/>
      <c r="CF168" s="37"/>
      <c r="CG168" s="37"/>
      <c r="CH168" s="37"/>
      <c r="CI168" s="37"/>
      <c r="CJ168" s="37"/>
      <c r="CK168" s="37"/>
      <c r="CL168" s="37"/>
      <c r="CM168" s="37"/>
      <c r="CN168" s="37"/>
      <c r="CO168" s="37"/>
      <c r="CP168" s="37"/>
      <c r="CQ168" s="37"/>
      <c r="CR168" s="37"/>
      <c r="CS168" s="37"/>
      <c r="CT168" s="37"/>
      <c r="CU168" s="37"/>
      <c r="CV168" s="37"/>
      <c r="CW168" s="37"/>
      <c r="CX168" s="37"/>
      <c r="CY168" s="37"/>
      <c r="CZ168" s="37"/>
      <c r="DA168" s="37"/>
    </row>
    <row r="169" spans="1:105"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37"/>
      <c r="Z169" s="37"/>
      <c r="AA169" s="37"/>
      <c r="AB169" s="37"/>
      <c r="AC169" s="37"/>
      <c r="AD169" s="37"/>
      <c r="AE169" s="37"/>
      <c r="AF169" s="37"/>
      <c r="AG169" s="37"/>
      <c r="AH169" s="37"/>
      <c r="AI169" s="37"/>
      <c r="AJ169" s="37"/>
      <c r="AK169" s="37"/>
      <c r="AL169" s="37"/>
      <c r="AM169" s="37"/>
      <c r="AN169" s="37"/>
      <c r="AO169" s="37"/>
      <c r="AP169" s="37"/>
      <c r="AQ169" s="37"/>
      <c r="AR169" s="37"/>
      <c r="AS169" s="37"/>
      <c r="AT169" s="37"/>
      <c r="AU169" s="37"/>
      <c r="AV169" s="37"/>
      <c r="AW169" s="37"/>
      <c r="AX169" s="37"/>
      <c r="AY169" s="37"/>
      <c r="AZ169" s="37"/>
      <c r="BA169" s="37"/>
      <c r="BB169" s="37"/>
      <c r="BC169" s="37"/>
      <c r="BD169" s="37"/>
      <c r="BE169" s="37"/>
      <c r="BF169" s="37"/>
      <c r="BG169" s="37"/>
      <c r="BH169" s="37"/>
      <c r="BI169" s="37"/>
      <c r="BJ169" s="37"/>
      <c r="BK169" s="37"/>
      <c r="BL169" s="37"/>
      <c r="BM169" s="37"/>
      <c r="BN169" s="37"/>
      <c r="BO169" s="37"/>
      <c r="BP169" s="37"/>
      <c r="BQ169" s="37"/>
      <c r="BR169" s="37"/>
      <c r="BS169" s="37"/>
      <c r="BT169" s="37"/>
      <c r="BU169" s="37"/>
      <c r="BV169" s="37"/>
      <c r="BW169" s="37"/>
      <c r="BX169" s="37"/>
      <c r="BY169" s="37"/>
      <c r="BZ169" s="37"/>
      <c r="CA169" s="37"/>
      <c r="CB169" s="37"/>
      <c r="CC169" s="37"/>
      <c r="CD169" s="37"/>
      <c r="CE169" s="37"/>
      <c r="CF169" s="37"/>
      <c r="CG169" s="37"/>
      <c r="CH169" s="37"/>
      <c r="CI169" s="37"/>
      <c r="CJ169" s="37"/>
      <c r="CK169" s="37"/>
      <c r="CL169" s="37"/>
      <c r="CM169" s="37"/>
      <c r="CN169" s="37"/>
      <c r="CO169" s="37"/>
      <c r="CP169" s="37"/>
      <c r="CQ169" s="37"/>
      <c r="CR169" s="37"/>
      <c r="CS169" s="37"/>
      <c r="CT169" s="37"/>
      <c r="CU169" s="37"/>
      <c r="CV169" s="37"/>
      <c r="CW169" s="37"/>
      <c r="CX169" s="37"/>
      <c r="CY169" s="37"/>
      <c r="CZ169" s="37"/>
      <c r="DA169" s="37"/>
    </row>
    <row r="170" spans="1:105"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37"/>
      <c r="Z170" s="37"/>
      <c r="AA170" s="37"/>
      <c r="AB170" s="37"/>
      <c r="AC170" s="37"/>
      <c r="AD170" s="37"/>
      <c r="AE170" s="37"/>
      <c r="AF170" s="37"/>
      <c r="AG170" s="37"/>
      <c r="AH170" s="37"/>
      <c r="AI170" s="37"/>
      <c r="AJ170" s="37"/>
      <c r="AK170" s="37"/>
      <c r="AL170" s="37"/>
      <c r="AM170" s="37"/>
      <c r="AN170" s="37"/>
      <c r="AO170" s="37"/>
      <c r="AP170" s="37"/>
      <c r="AQ170" s="37"/>
      <c r="AR170" s="37"/>
      <c r="AS170" s="37"/>
      <c r="AT170" s="37"/>
      <c r="AU170" s="37"/>
      <c r="AV170" s="37"/>
      <c r="AW170" s="37"/>
      <c r="AX170" s="37"/>
      <c r="AY170" s="37"/>
      <c r="AZ170" s="37"/>
      <c r="BA170" s="37"/>
      <c r="BB170" s="37"/>
      <c r="BC170" s="37"/>
      <c r="BD170" s="37"/>
      <c r="BE170" s="37"/>
      <c r="BF170" s="37"/>
      <c r="BG170" s="37"/>
      <c r="BH170" s="37"/>
      <c r="BI170" s="37"/>
      <c r="BJ170" s="37"/>
      <c r="BK170" s="37"/>
      <c r="BL170" s="37"/>
      <c r="BM170" s="37"/>
      <c r="BN170" s="37"/>
      <c r="BO170" s="37"/>
      <c r="BP170" s="37"/>
      <c r="BQ170" s="37"/>
      <c r="BR170" s="37"/>
      <c r="BS170" s="37"/>
      <c r="BT170" s="37"/>
      <c r="BU170" s="37"/>
      <c r="BV170" s="37"/>
      <c r="BW170" s="37"/>
      <c r="BX170" s="37"/>
      <c r="BY170" s="37"/>
      <c r="BZ170" s="37"/>
      <c r="CA170" s="37"/>
      <c r="CB170" s="37"/>
      <c r="CC170" s="37"/>
      <c r="CD170" s="37"/>
      <c r="CE170" s="37"/>
      <c r="CF170" s="37"/>
      <c r="CG170" s="37"/>
      <c r="CH170" s="37"/>
      <c r="CI170" s="37"/>
      <c r="CJ170" s="37"/>
      <c r="CK170" s="37"/>
      <c r="CL170" s="37"/>
      <c r="CM170" s="37"/>
      <c r="CN170" s="37"/>
      <c r="CO170" s="37"/>
      <c r="CP170" s="37"/>
      <c r="CQ170" s="37"/>
      <c r="CR170" s="37"/>
      <c r="CS170" s="37"/>
      <c r="CT170" s="37"/>
      <c r="CU170" s="37"/>
      <c r="CV170" s="37"/>
      <c r="CW170" s="37"/>
      <c r="CX170" s="37"/>
      <c r="CY170" s="37"/>
      <c r="CZ170" s="37"/>
      <c r="DA170" s="37"/>
    </row>
    <row r="171" spans="1:105"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37"/>
      <c r="Z171" s="37"/>
      <c r="AA171" s="37"/>
      <c r="AB171" s="37"/>
      <c r="AC171" s="37"/>
      <c r="AD171" s="37"/>
      <c r="AE171" s="37"/>
      <c r="AF171" s="37"/>
      <c r="AG171" s="37"/>
      <c r="AH171" s="37"/>
      <c r="AI171" s="37"/>
      <c r="AJ171" s="37"/>
    </row>
    <row r="172" spans="1:105"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37"/>
      <c r="Z172" s="37"/>
      <c r="AA172" s="37"/>
      <c r="AB172" s="37"/>
      <c r="AC172" s="37"/>
      <c r="AD172" s="37"/>
      <c r="AE172" s="37"/>
      <c r="AF172" s="37"/>
      <c r="AG172" s="37"/>
      <c r="AH172" s="37"/>
      <c r="AI172" s="37"/>
      <c r="AJ172" s="37"/>
    </row>
    <row r="173" spans="1:105"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37"/>
      <c r="Z173" s="37"/>
      <c r="AA173" s="37"/>
      <c r="AB173" s="37"/>
      <c r="AC173" s="37"/>
      <c r="AD173" s="37"/>
      <c r="AE173" s="37"/>
      <c r="AF173" s="37"/>
      <c r="AG173" s="37"/>
      <c r="AH173" s="37"/>
      <c r="AI173" s="37"/>
      <c r="AJ173" s="37"/>
    </row>
    <row r="174" spans="1:105"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37"/>
      <c r="Z174" s="37"/>
      <c r="AA174" s="37"/>
      <c r="AB174" s="37"/>
      <c r="AC174" s="37"/>
      <c r="AD174" s="37"/>
      <c r="AE174" s="37"/>
      <c r="AF174" s="37"/>
      <c r="AG174" s="37"/>
      <c r="AH174" s="37"/>
      <c r="AI174" s="37"/>
      <c r="AJ174" s="37"/>
    </row>
    <row r="175" spans="1:105"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37"/>
      <c r="Z175" s="37"/>
      <c r="AA175" s="37"/>
      <c r="AB175" s="37"/>
      <c r="AC175" s="37"/>
      <c r="AD175" s="37"/>
      <c r="AE175" s="37"/>
      <c r="AF175" s="37"/>
      <c r="AG175" s="37"/>
      <c r="AH175" s="37"/>
      <c r="AI175" s="37"/>
      <c r="AJ175" s="37"/>
    </row>
    <row r="176" spans="1:105"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37"/>
      <c r="Z176" s="37"/>
      <c r="AA176" s="37"/>
      <c r="AB176" s="37"/>
      <c r="AC176" s="37"/>
      <c r="AD176" s="37"/>
      <c r="AE176" s="37"/>
      <c r="AF176" s="37"/>
      <c r="AG176" s="37"/>
      <c r="AH176" s="37"/>
      <c r="AI176" s="37"/>
      <c r="AJ176" s="37"/>
    </row>
    <row r="177" spans="1:36"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37"/>
      <c r="Z177" s="37"/>
      <c r="AA177" s="37"/>
      <c r="AB177" s="37"/>
      <c r="AC177" s="37"/>
      <c r="AD177" s="37"/>
      <c r="AE177" s="37"/>
      <c r="AF177" s="37"/>
      <c r="AG177" s="37"/>
      <c r="AH177" s="37"/>
      <c r="AI177" s="37"/>
      <c r="AJ177" s="37"/>
    </row>
    <row r="178" spans="1:36"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37"/>
      <c r="Z178" s="37"/>
      <c r="AA178" s="37"/>
      <c r="AB178" s="37"/>
      <c r="AC178" s="37"/>
      <c r="AD178" s="37"/>
      <c r="AE178" s="37"/>
      <c r="AF178" s="37"/>
      <c r="AG178" s="37"/>
      <c r="AH178" s="37"/>
      <c r="AI178" s="37"/>
      <c r="AJ178" s="37"/>
    </row>
    <row r="179" spans="1:36"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37"/>
      <c r="Z179" s="37"/>
      <c r="AA179" s="37"/>
      <c r="AB179" s="37"/>
      <c r="AC179" s="37"/>
      <c r="AD179" s="37"/>
      <c r="AE179" s="37"/>
      <c r="AF179" s="37"/>
      <c r="AG179" s="37"/>
      <c r="AH179" s="37"/>
      <c r="AI179" s="37"/>
      <c r="AJ179" s="37"/>
    </row>
    <row r="180" spans="1:36"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37"/>
      <c r="Z180" s="37"/>
      <c r="AA180" s="37"/>
      <c r="AB180" s="37"/>
      <c r="AC180" s="37"/>
      <c r="AD180" s="37"/>
      <c r="AE180" s="37"/>
      <c r="AF180" s="37"/>
      <c r="AG180" s="37"/>
      <c r="AH180" s="37"/>
      <c r="AI180" s="37"/>
      <c r="AJ180" s="37"/>
    </row>
    <row r="181" spans="1:36"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37"/>
      <c r="Z181" s="37"/>
      <c r="AA181" s="37"/>
      <c r="AB181" s="37"/>
      <c r="AC181" s="37"/>
      <c r="AD181" s="37"/>
      <c r="AE181" s="37"/>
      <c r="AF181" s="37"/>
      <c r="AG181" s="37"/>
      <c r="AH181" s="37"/>
      <c r="AI181" s="37"/>
      <c r="AJ181" s="37"/>
    </row>
    <row r="182" spans="1:36"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37"/>
      <c r="Z182" s="37"/>
      <c r="AA182" s="37"/>
      <c r="AB182" s="37"/>
      <c r="AC182" s="37"/>
      <c r="AD182" s="37"/>
      <c r="AE182" s="37"/>
      <c r="AF182" s="37"/>
      <c r="AG182" s="37"/>
      <c r="AH182" s="37"/>
      <c r="AI182" s="37"/>
      <c r="AJ182" s="37"/>
    </row>
    <row r="183" spans="1:36"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37"/>
      <c r="Z183" s="37"/>
      <c r="AA183" s="37"/>
      <c r="AB183" s="37"/>
      <c r="AC183" s="37"/>
      <c r="AD183" s="37"/>
      <c r="AE183" s="37"/>
      <c r="AF183" s="37"/>
      <c r="AG183" s="37"/>
      <c r="AH183" s="37"/>
      <c r="AI183" s="37"/>
      <c r="AJ183" s="37"/>
    </row>
    <row r="184" spans="1:36"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37"/>
      <c r="Z184" s="37"/>
      <c r="AA184" s="37"/>
      <c r="AB184" s="37"/>
      <c r="AC184" s="37"/>
      <c r="AD184" s="37"/>
      <c r="AE184" s="37"/>
      <c r="AF184" s="37"/>
      <c r="AG184" s="37"/>
      <c r="AH184" s="37"/>
      <c r="AI184" s="37"/>
      <c r="AJ184" s="37"/>
    </row>
    <row r="185" spans="1:36"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37"/>
      <c r="Z185" s="37"/>
      <c r="AA185" s="37"/>
      <c r="AB185" s="37"/>
      <c r="AC185" s="37"/>
      <c r="AD185" s="37"/>
      <c r="AE185" s="37"/>
      <c r="AF185" s="37"/>
      <c r="AG185" s="37"/>
      <c r="AH185" s="37"/>
      <c r="AI185" s="37"/>
      <c r="AJ185" s="37"/>
    </row>
    <row r="186" spans="1:36"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37"/>
      <c r="Z186" s="37"/>
      <c r="AA186" s="37"/>
      <c r="AB186" s="37"/>
      <c r="AC186" s="37"/>
      <c r="AD186" s="37"/>
      <c r="AE186" s="37"/>
      <c r="AF186" s="37"/>
      <c r="AG186" s="37"/>
      <c r="AH186" s="37"/>
      <c r="AI186" s="37"/>
      <c r="AJ186" s="37"/>
    </row>
    <row r="187" spans="1:36"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37"/>
      <c r="Z187" s="37"/>
      <c r="AA187" s="37"/>
      <c r="AB187" s="37"/>
      <c r="AC187" s="37"/>
      <c r="AD187" s="37"/>
      <c r="AE187" s="37"/>
      <c r="AF187" s="37"/>
      <c r="AG187" s="37"/>
      <c r="AH187" s="37"/>
      <c r="AI187" s="37"/>
      <c r="AJ187" s="37"/>
    </row>
    <row r="188" spans="1:36"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37"/>
      <c r="Z188" s="37"/>
      <c r="AA188" s="37"/>
      <c r="AB188" s="37"/>
      <c r="AC188" s="37"/>
      <c r="AD188" s="37"/>
      <c r="AE188" s="37"/>
      <c r="AF188" s="37"/>
      <c r="AG188" s="37"/>
      <c r="AH188" s="37"/>
      <c r="AI188" s="37"/>
      <c r="AJ188" s="37"/>
    </row>
    <row r="189" spans="1:36"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37"/>
      <c r="Z189" s="37"/>
      <c r="AA189" s="37"/>
      <c r="AB189" s="37"/>
      <c r="AC189" s="37"/>
      <c r="AD189" s="37"/>
      <c r="AE189" s="37"/>
      <c r="AF189" s="37"/>
      <c r="AG189" s="37"/>
      <c r="AH189" s="37"/>
      <c r="AI189" s="37"/>
      <c r="AJ189" s="37"/>
    </row>
    <row r="190" spans="1:36"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37"/>
      <c r="Z190" s="37"/>
      <c r="AA190" s="37"/>
      <c r="AB190" s="37"/>
      <c r="AC190" s="37"/>
      <c r="AD190" s="37"/>
      <c r="AE190" s="37"/>
      <c r="AF190" s="37"/>
      <c r="AG190" s="37"/>
      <c r="AH190" s="37"/>
      <c r="AI190" s="37"/>
      <c r="AJ190" s="37"/>
    </row>
    <row r="191" spans="1:36"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37"/>
      <c r="Z191" s="37"/>
      <c r="AA191" s="37"/>
      <c r="AB191" s="37"/>
      <c r="AC191" s="37"/>
      <c r="AD191" s="37"/>
      <c r="AE191" s="37"/>
      <c r="AF191" s="37"/>
      <c r="AG191" s="37"/>
      <c r="AH191" s="37"/>
      <c r="AI191" s="37"/>
      <c r="AJ191" s="37"/>
    </row>
    <row r="192" spans="1:36"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37"/>
      <c r="Z192" s="37"/>
      <c r="AA192" s="37"/>
      <c r="AB192" s="37"/>
      <c r="AC192" s="37"/>
      <c r="AD192" s="37"/>
      <c r="AE192" s="37"/>
      <c r="AF192" s="37"/>
      <c r="AG192" s="37"/>
      <c r="AH192" s="37"/>
      <c r="AI192" s="37"/>
      <c r="AJ192" s="37"/>
    </row>
    <row r="193" spans="1:36"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37"/>
      <c r="Z193" s="37"/>
      <c r="AA193" s="37"/>
      <c r="AB193" s="37"/>
      <c r="AC193" s="37"/>
      <c r="AD193" s="37"/>
      <c r="AE193" s="37"/>
      <c r="AF193" s="37"/>
      <c r="AG193" s="37"/>
      <c r="AH193" s="37"/>
      <c r="AI193" s="37"/>
      <c r="AJ193" s="37"/>
    </row>
    <row r="194" spans="1:36" x14ac:dyDescent="0.3">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row>
    <row r="195" spans="1:36" x14ac:dyDescent="0.3">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row>
    <row r="196" spans="1:36" x14ac:dyDescent="0.3">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row>
    <row r="197" spans="1:36" x14ac:dyDescent="0.3">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7"/>
      <c r="AC197" s="37"/>
      <c r="AD197" s="37"/>
      <c r="AE197" s="37"/>
      <c r="AF197" s="37"/>
      <c r="AG197" s="37"/>
      <c r="AH197" s="37"/>
      <c r="AI197" s="37"/>
      <c r="AJ197" s="37"/>
    </row>
    <row r="198" spans="1:36" x14ac:dyDescent="0.3">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7"/>
      <c r="AC198" s="37"/>
      <c r="AD198" s="37"/>
      <c r="AE198" s="37"/>
      <c r="AF198" s="37"/>
      <c r="AG198" s="37"/>
      <c r="AH198" s="37"/>
      <c r="AI198" s="37"/>
      <c r="AJ198" s="37"/>
    </row>
    <row r="199" spans="1:36" x14ac:dyDescent="0.3">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7"/>
      <c r="AC199" s="37"/>
      <c r="AD199" s="37"/>
      <c r="AE199" s="37"/>
      <c r="AF199" s="37"/>
      <c r="AG199" s="37"/>
      <c r="AH199" s="37"/>
      <c r="AI199" s="37"/>
      <c r="AJ199" s="37"/>
    </row>
    <row r="200" spans="1:36" x14ac:dyDescent="0.3">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row>
    <row r="201" spans="1:36" x14ac:dyDescent="0.3">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row>
    <row r="202" spans="1:36" x14ac:dyDescent="0.3">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row>
    <row r="203" spans="1:36" x14ac:dyDescent="0.3">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row>
    <row r="204" spans="1:36" x14ac:dyDescent="0.3">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row>
    <row r="205" spans="1:36" x14ac:dyDescent="0.3">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row>
    <row r="206" spans="1:36" x14ac:dyDescent="0.3">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row>
    <row r="207" spans="1:36" x14ac:dyDescent="0.3">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row>
    <row r="208" spans="1:36" x14ac:dyDescent="0.3">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row>
    <row r="209" spans="1:36" x14ac:dyDescent="0.3">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row>
    <row r="210" spans="1:36" x14ac:dyDescent="0.3">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row>
    <row r="211" spans="1:36" x14ac:dyDescent="0.3">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row>
    <row r="212" spans="1:36" x14ac:dyDescent="0.3">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row>
    <row r="213" spans="1:36" x14ac:dyDescent="0.3">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row>
    <row r="214" spans="1:36" x14ac:dyDescent="0.3">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row>
    <row r="215" spans="1:36" x14ac:dyDescent="0.3">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row>
    <row r="216" spans="1:36" x14ac:dyDescent="0.3">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row>
    <row r="217" spans="1:36" x14ac:dyDescent="0.3">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row>
    <row r="218" spans="1:36" x14ac:dyDescent="0.3">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row>
    <row r="219" spans="1:36" x14ac:dyDescent="0.3">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row>
    <row r="220" spans="1:36" x14ac:dyDescent="0.3">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7"/>
      <c r="AC220" s="37"/>
      <c r="AD220" s="37"/>
      <c r="AE220" s="37"/>
      <c r="AF220" s="37"/>
      <c r="AG220" s="37"/>
      <c r="AH220" s="37"/>
      <c r="AI220" s="37"/>
      <c r="AJ220" s="37"/>
    </row>
    <row r="221" spans="1:36" x14ac:dyDescent="0.3">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c r="AH221" s="37"/>
      <c r="AI221" s="37"/>
      <c r="AJ221" s="37"/>
    </row>
    <row r="222" spans="1:36" x14ac:dyDescent="0.3">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c r="AH222" s="37"/>
      <c r="AI222" s="37"/>
      <c r="AJ222" s="37"/>
    </row>
    <row r="223" spans="1:36" x14ac:dyDescent="0.3">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7"/>
      <c r="AC223" s="37"/>
      <c r="AD223" s="37"/>
      <c r="AE223" s="37"/>
      <c r="AF223" s="37"/>
      <c r="AG223" s="37"/>
      <c r="AH223" s="37"/>
      <c r="AI223" s="37"/>
      <c r="AJ223" s="37"/>
    </row>
    <row r="224" spans="1:36" x14ac:dyDescent="0.3">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7"/>
      <c r="AC224" s="37"/>
      <c r="AD224" s="37"/>
      <c r="AE224" s="37"/>
      <c r="AF224" s="37"/>
      <c r="AG224" s="37"/>
      <c r="AH224" s="37"/>
      <c r="AI224" s="37"/>
      <c r="AJ224" s="37"/>
    </row>
    <row r="225" spans="1:36" x14ac:dyDescent="0.3">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7"/>
      <c r="AC225" s="37"/>
      <c r="AD225" s="37"/>
      <c r="AE225" s="37"/>
      <c r="AF225" s="37"/>
      <c r="AG225" s="37"/>
      <c r="AH225" s="37"/>
      <c r="AI225" s="37"/>
      <c r="AJ225" s="37"/>
    </row>
    <row r="226" spans="1:36" x14ac:dyDescent="0.3">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7"/>
      <c r="AC226" s="37"/>
      <c r="AD226" s="37"/>
      <c r="AE226" s="37"/>
      <c r="AF226" s="37"/>
      <c r="AG226" s="37"/>
      <c r="AH226" s="37"/>
      <c r="AI226" s="37"/>
      <c r="AJ226" s="37"/>
    </row>
    <row r="227" spans="1:36" x14ac:dyDescent="0.3">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7"/>
      <c r="AC227" s="37"/>
      <c r="AD227" s="37"/>
      <c r="AE227" s="37"/>
      <c r="AF227" s="37"/>
      <c r="AG227" s="37"/>
      <c r="AH227" s="37"/>
      <c r="AI227" s="37"/>
      <c r="AJ227" s="37"/>
    </row>
    <row r="228" spans="1:36" x14ac:dyDescent="0.3">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7"/>
      <c r="AC228" s="37"/>
      <c r="AD228" s="37"/>
      <c r="AE228" s="37"/>
      <c r="AF228" s="37"/>
      <c r="AG228" s="37"/>
      <c r="AH228" s="37"/>
      <c r="AI228" s="37"/>
      <c r="AJ228" s="37"/>
    </row>
    <row r="229" spans="1:36" x14ac:dyDescent="0.3">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7"/>
      <c r="AC229" s="37"/>
      <c r="AD229" s="37"/>
      <c r="AE229" s="37"/>
      <c r="AF229" s="37"/>
      <c r="AG229" s="37"/>
      <c r="AH229" s="37"/>
      <c r="AI229" s="37"/>
      <c r="AJ229" s="37"/>
    </row>
    <row r="230" spans="1:36" x14ac:dyDescent="0.3">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7"/>
      <c r="AC230" s="37"/>
      <c r="AD230" s="37"/>
      <c r="AE230" s="37"/>
      <c r="AF230" s="37"/>
      <c r="AG230" s="37"/>
      <c r="AH230" s="37"/>
      <c r="AI230" s="37"/>
      <c r="AJ230" s="37"/>
    </row>
    <row r="231" spans="1:36" x14ac:dyDescent="0.3">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7"/>
      <c r="AC231" s="37"/>
      <c r="AD231" s="37"/>
      <c r="AE231" s="37"/>
      <c r="AF231" s="37"/>
      <c r="AG231" s="37"/>
      <c r="AH231" s="37"/>
      <c r="AI231" s="37"/>
      <c r="AJ231" s="37"/>
    </row>
    <row r="232" spans="1:36" x14ac:dyDescent="0.3">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7"/>
      <c r="AC232" s="37"/>
      <c r="AD232" s="37"/>
      <c r="AE232" s="37"/>
      <c r="AF232" s="37"/>
      <c r="AG232" s="37"/>
      <c r="AH232" s="37"/>
      <c r="AI232" s="37"/>
      <c r="AJ232" s="37"/>
    </row>
    <row r="233" spans="1:36" x14ac:dyDescent="0.3">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7"/>
      <c r="AC233" s="37"/>
      <c r="AD233" s="37"/>
      <c r="AE233" s="37"/>
      <c r="AF233" s="37"/>
      <c r="AG233" s="37"/>
      <c r="AH233" s="37"/>
      <c r="AI233" s="37"/>
      <c r="AJ233" s="37"/>
    </row>
    <row r="234" spans="1:36" x14ac:dyDescent="0.3">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7"/>
      <c r="AC234" s="37"/>
      <c r="AD234" s="37"/>
      <c r="AE234" s="37"/>
      <c r="AF234" s="37"/>
      <c r="AG234" s="37"/>
      <c r="AH234" s="37"/>
      <c r="AI234" s="37"/>
      <c r="AJ234" s="37"/>
    </row>
    <row r="235" spans="1:36" x14ac:dyDescent="0.3">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7"/>
      <c r="AC235" s="37"/>
      <c r="AD235" s="37"/>
      <c r="AE235" s="37"/>
      <c r="AF235" s="37"/>
      <c r="AG235" s="37"/>
      <c r="AH235" s="37"/>
      <c r="AI235" s="37"/>
      <c r="AJ235" s="37"/>
    </row>
    <row r="236" spans="1:36" x14ac:dyDescent="0.3">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7"/>
      <c r="AC236" s="37"/>
      <c r="AD236" s="37"/>
      <c r="AE236" s="37"/>
      <c r="AF236" s="37"/>
      <c r="AG236" s="37"/>
      <c r="AH236" s="37"/>
      <c r="AI236" s="37"/>
      <c r="AJ236" s="37"/>
    </row>
    <row r="237" spans="1:36" x14ac:dyDescent="0.3">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c r="AB237" s="37"/>
      <c r="AC237" s="37"/>
      <c r="AD237" s="37"/>
      <c r="AE237" s="37"/>
      <c r="AF237" s="37"/>
      <c r="AG237" s="37"/>
      <c r="AH237" s="37"/>
      <c r="AI237" s="37"/>
      <c r="AJ237" s="37"/>
    </row>
    <row r="238" spans="1:36" x14ac:dyDescent="0.3">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c r="AB238" s="37"/>
      <c r="AC238" s="37"/>
      <c r="AD238" s="37"/>
      <c r="AE238" s="37"/>
      <c r="AF238" s="37"/>
      <c r="AG238" s="37"/>
      <c r="AH238" s="37"/>
      <c r="AI238" s="37"/>
      <c r="AJ238" s="37"/>
    </row>
    <row r="239" spans="1:36" x14ac:dyDescent="0.3">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c r="AB239" s="37"/>
      <c r="AC239" s="37"/>
      <c r="AD239" s="37"/>
      <c r="AE239" s="37"/>
      <c r="AF239" s="37"/>
      <c r="AG239" s="37"/>
      <c r="AH239" s="37"/>
      <c r="AI239" s="37"/>
      <c r="AJ239" s="37"/>
    </row>
    <row r="240" spans="1:36" x14ac:dyDescent="0.3">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c r="AB240" s="37"/>
      <c r="AC240" s="37"/>
      <c r="AD240" s="37"/>
      <c r="AE240" s="37"/>
      <c r="AF240" s="37"/>
      <c r="AG240" s="37"/>
      <c r="AH240" s="37"/>
      <c r="AI240" s="37"/>
      <c r="AJ240" s="37"/>
    </row>
    <row r="241" spans="1:36" x14ac:dyDescent="0.3">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c r="AB241" s="37"/>
      <c r="AC241" s="37"/>
      <c r="AD241" s="37"/>
      <c r="AE241" s="37"/>
      <c r="AF241" s="37"/>
      <c r="AG241" s="37"/>
      <c r="AH241" s="37"/>
      <c r="AI241" s="37"/>
      <c r="AJ241" s="37"/>
    </row>
    <row r="242" spans="1:36" x14ac:dyDescent="0.3">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c r="AB242" s="37"/>
      <c r="AC242" s="37"/>
      <c r="AD242" s="37"/>
      <c r="AE242" s="37"/>
      <c r="AF242" s="37"/>
      <c r="AG242" s="37"/>
      <c r="AH242" s="37"/>
      <c r="AI242" s="37"/>
      <c r="AJ242" s="37"/>
    </row>
    <row r="243" spans="1:36" x14ac:dyDescent="0.3">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c r="AB243" s="37"/>
      <c r="AC243" s="37"/>
      <c r="AD243" s="37"/>
      <c r="AE243" s="37"/>
      <c r="AF243" s="37"/>
      <c r="AG243" s="37"/>
      <c r="AH243" s="37"/>
      <c r="AI243" s="37"/>
      <c r="AJ243" s="37"/>
    </row>
    <row r="244" spans="1:36" x14ac:dyDescent="0.3">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c r="AH244" s="37"/>
      <c r="AI244" s="37"/>
      <c r="AJ244" s="37"/>
    </row>
    <row r="245" spans="1:36" x14ac:dyDescent="0.3">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c r="AB245" s="37"/>
      <c r="AC245" s="37"/>
      <c r="AD245" s="37"/>
      <c r="AE245" s="37"/>
      <c r="AF245" s="37"/>
      <c r="AG245" s="37"/>
      <c r="AH245" s="37"/>
      <c r="AI245" s="37"/>
      <c r="AJ245" s="37"/>
    </row>
    <row r="246" spans="1:36" x14ac:dyDescent="0.3">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c r="AB246" s="37"/>
      <c r="AC246" s="37"/>
      <c r="AD246" s="37"/>
      <c r="AE246" s="37"/>
      <c r="AF246" s="37"/>
      <c r="AG246" s="37"/>
      <c r="AH246" s="37"/>
      <c r="AI246" s="37"/>
      <c r="AJ246" s="37"/>
    </row>
    <row r="247" spans="1:36" x14ac:dyDescent="0.3">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c r="AB247" s="37"/>
      <c r="AC247" s="37"/>
      <c r="AD247" s="37"/>
      <c r="AE247" s="37"/>
      <c r="AF247" s="37"/>
      <c r="AG247" s="37"/>
      <c r="AH247" s="37"/>
      <c r="AI247" s="37"/>
      <c r="AJ247" s="37"/>
    </row>
    <row r="248" spans="1:36" x14ac:dyDescent="0.3">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c r="AB248" s="37"/>
      <c r="AC248" s="37"/>
      <c r="AD248" s="37"/>
      <c r="AE248" s="37"/>
      <c r="AF248" s="37"/>
      <c r="AG248" s="37"/>
      <c r="AH248" s="37"/>
      <c r="AI248" s="37"/>
      <c r="AJ248" s="37"/>
    </row>
    <row r="249" spans="1:36" x14ac:dyDescent="0.3">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c r="AB249" s="37"/>
      <c r="AC249" s="37"/>
      <c r="AD249" s="37"/>
      <c r="AE249" s="37"/>
      <c r="AF249" s="37"/>
      <c r="AG249" s="37"/>
      <c r="AH249" s="37"/>
      <c r="AI249" s="37"/>
      <c r="AJ249" s="37"/>
    </row>
    <row r="250" spans="1:36" x14ac:dyDescent="0.3">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c r="AB250" s="37"/>
      <c r="AC250" s="37"/>
      <c r="AD250" s="37"/>
      <c r="AE250" s="37"/>
      <c r="AF250" s="37"/>
      <c r="AG250" s="37"/>
      <c r="AH250" s="37"/>
      <c r="AI250" s="37"/>
      <c r="AJ250" s="37"/>
    </row>
    <row r="251" spans="1:36" x14ac:dyDescent="0.3">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c r="AB251" s="37"/>
      <c r="AC251" s="37"/>
      <c r="AD251" s="37"/>
      <c r="AE251" s="37"/>
      <c r="AF251" s="37"/>
      <c r="AG251" s="37"/>
      <c r="AH251" s="37"/>
      <c r="AI251" s="37"/>
      <c r="AJ251" s="37"/>
    </row>
    <row r="252" spans="1:36" x14ac:dyDescent="0.3">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c r="AB252" s="37"/>
      <c r="AC252" s="37"/>
      <c r="AD252" s="37"/>
      <c r="AE252" s="37"/>
      <c r="AF252" s="37"/>
      <c r="AG252" s="37"/>
      <c r="AH252" s="37"/>
      <c r="AI252" s="37"/>
      <c r="AJ252" s="37"/>
    </row>
    <row r="253" spans="1:36" x14ac:dyDescent="0.3">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c r="AB253" s="37"/>
      <c r="AC253" s="37"/>
      <c r="AD253" s="37"/>
      <c r="AE253" s="37"/>
      <c r="AF253" s="37"/>
      <c r="AG253" s="37"/>
      <c r="AH253" s="37"/>
      <c r="AI253" s="37"/>
      <c r="AJ253" s="37"/>
    </row>
    <row r="254" spans="1:36" x14ac:dyDescent="0.3">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c r="AB254" s="37"/>
      <c r="AC254" s="37"/>
      <c r="AD254" s="37"/>
      <c r="AE254" s="37"/>
      <c r="AF254" s="37"/>
      <c r="AG254" s="37"/>
      <c r="AH254" s="37"/>
      <c r="AI254" s="37"/>
      <c r="AJ254" s="37"/>
    </row>
    <row r="255" spans="1:36" x14ac:dyDescent="0.3">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c r="AB255" s="37"/>
      <c r="AC255" s="37"/>
      <c r="AD255" s="37"/>
      <c r="AE255" s="37"/>
      <c r="AF255" s="37"/>
      <c r="AG255" s="37"/>
      <c r="AH255" s="37"/>
      <c r="AI255" s="37"/>
      <c r="AJ255" s="37"/>
    </row>
    <row r="256" spans="1:36" x14ac:dyDescent="0.3">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c r="AB256" s="37"/>
      <c r="AC256" s="37"/>
      <c r="AD256" s="37"/>
      <c r="AE256" s="37"/>
      <c r="AF256" s="37"/>
      <c r="AG256" s="37"/>
      <c r="AH256" s="37"/>
      <c r="AI256" s="37"/>
      <c r="AJ256" s="37"/>
    </row>
    <row r="257" spans="1:36" x14ac:dyDescent="0.3">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c r="AB257" s="37"/>
      <c r="AC257" s="37"/>
      <c r="AD257" s="37"/>
      <c r="AE257" s="37"/>
      <c r="AF257" s="37"/>
      <c r="AG257" s="37"/>
      <c r="AH257" s="37"/>
      <c r="AI257" s="37"/>
      <c r="AJ257" s="37"/>
    </row>
    <row r="258" spans="1:36" x14ac:dyDescent="0.3">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c r="AB258" s="37"/>
      <c r="AC258" s="37"/>
      <c r="AD258" s="37"/>
      <c r="AE258" s="37"/>
      <c r="AF258" s="37"/>
      <c r="AG258" s="37"/>
      <c r="AH258" s="37"/>
      <c r="AI258" s="37"/>
      <c r="AJ258" s="37"/>
    </row>
    <row r="259" spans="1:36" x14ac:dyDescent="0.3">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c r="AB259" s="37"/>
      <c r="AC259" s="37"/>
      <c r="AD259" s="37"/>
      <c r="AE259" s="37"/>
      <c r="AF259" s="37"/>
      <c r="AG259" s="37"/>
      <c r="AH259" s="37"/>
      <c r="AI259" s="37"/>
      <c r="AJ259" s="37"/>
    </row>
    <row r="260" spans="1:36" x14ac:dyDescent="0.3">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c r="AB260" s="37"/>
      <c r="AC260" s="37"/>
      <c r="AD260" s="37"/>
      <c r="AE260" s="37"/>
      <c r="AF260" s="37"/>
      <c r="AG260" s="37"/>
      <c r="AH260" s="37"/>
      <c r="AI260" s="37"/>
      <c r="AJ260" s="37"/>
    </row>
    <row r="261" spans="1:36" x14ac:dyDescent="0.3">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c r="AB261" s="37"/>
      <c r="AC261" s="37"/>
      <c r="AD261" s="37"/>
      <c r="AE261" s="37"/>
      <c r="AF261" s="37"/>
      <c r="AG261" s="37"/>
      <c r="AH261" s="37"/>
      <c r="AI261" s="37"/>
      <c r="AJ261" s="37"/>
    </row>
    <row r="262" spans="1:36" x14ac:dyDescent="0.3">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c r="AB262" s="37"/>
      <c r="AC262" s="37"/>
      <c r="AD262" s="37"/>
      <c r="AE262" s="37"/>
      <c r="AF262" s="37"/>
      <c r="AG262" s="37"/>
      <c r="AH262" s="37"/>
      <c r="AI262" s="37"/>
      <c r="AJ262" s="37"/>
    </row>
    <row r="263" spans="1:36" x14ac:dyDescent="0.3">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c r="AB263" s="37"/>
      <c r="AC263" s="37"/>
      <c r="AD263" s="37"/>
      <c r="AE263" s="37"/>
      <c r="AF263" s="37"/>
      <c r="AG263" s="37"/>
      <c r="AH263" s="37"/>
      <c r="AI263" s="37"/>
      <c r="AJ263" s="37"/>
    </row>
    <row r="264" spans="1:36" x14ac:dyDescent="0.3">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c r="AB264" s="37"/>
      <c r="AC264" s="37"/>
      <c r="AD264" s="37"/>
      <c r="AE264" s="37"/>
      <c r="AF264" s="37"/>
      <c r="AG264" s="37"/>
      <c r="AH264" s="37"/>
      <c r="AI264" s="37"/>
      <c r="AJ264" s="37"/>
    </row>
    <row r="265" spans="1:36" x14ac:dyDescent="0.3">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c r="AB265" s="37"/>
      <c r="AC265" s="37"/>
      <c r="AD265" s="37"/>
      <c r="AE265" s="37"/>
      <c r="AF265" s="37"/>
      <c r="AG265" s="37"/>
      <c r="AH265" s="37"/>
      <c r="AI265" s="37"/>
      <c r="AJ265" s="37"/>
    </row>
    <row r="266" spans="1:36" x14ac:dyDescent="0.3">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c r="AB266" s="37"/>
      <c r="AC266" s="37"/>
      <c r="AD266" s="37"/>
      <c r="AE266" s="37"/>
      <c r="AF266" s="37"/>
      <c r="AG266" s="37"/>
      <c r="AH266" s="37"/>
      <c r="AI266" s="37"/>
      <c r="AJ266" s="37"/>
    </row>
    <row r="267" spans="1:36" x14ac:dyDescent="0.3">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c r="AB267" s="37"/>
      <c r="AC267" s="37"/>
      <c r="AD267" s="37"/>
      <c r="AE267" s="37"/>
      <c r="AF267" s="37"/>
      <c r="AG267" s="37"/>
      <c r="AH267" s="37"/>
      <c r="AI267" s="37"/>
      <c r="AJ267" s="37"/>
    </row>
    <row r="268" spans="1:36" x14ac:dyDescent="0.3">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c r="AB268" s="37"/>
      <c r="AC268" s="37"/>
      <c r="AD268" s="37"/>
      <c r="AE268" s="37"/>
      <c r="AF268" s="37"/>
      <c r="AG268" s="37"/>
      <c r="AH268" s="37"/>
      <c r="AI268" s="37"/>
      <c r="AJ268" s="37"/>
    </row>
    <row r="269" spans="1:36" x14ac:dyDescent="0.3">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c r="AB269" s="37"/>
      <c r="AC269" s="37"/>
      <c r="AD269" s="37"/>
      <c r="AE269" s="37"/>
      <c r="AF269" s="37"/>
      <c r="AG269" s="37"/>
      <c r="AH269" s="37"/>
      <c r="AI269" s="37"/>
      <c r="AJ269" s="37"/>
    </row>
    <row r="270" spans="1:36" x14ac:dyDescent="0.3">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c r="AB270" s="37"/>
      <c r="AC270" s="37"/>
      <c r="AD270" s="37"/>
      <c r="AE270" s="37"/>
      <c r="AF270" s="37"/>
      <c r="AG270" s="37"/>
      <c r="AH270" s="37"/>
      <c r="AI270" s="37"/>
      <c r="AJ270" s="37"/>
    </row>
    <row r="271" spans="1:36" x14ac:dyDescent="0.3">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c r="AB271" s="37"/>
      <c r="AC271" s="37"/>
      <c r="AD271" s="37"/>
      <c r="AE271" s="37"/>
      <c r="AF271" s="37"/>
      <c r="AG271" s="37"/>
      <c r="AH271" s="37"/>
      <c r="AI271" s="37"/>
      <c r="AJ271" s="37"/>
    </row>
    <row r="272" spans="1:36" x14ac:dyDescent="0.3">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c r="AB272" s="37"/>
      <c r="AC272" s="37"/>
      <c r="AD272" s="37"/>
      <c r="AE272" s="37"/>
      <c r="AF272" s="37"/>
      <c r="AG272" s="37"/>
      <c r="AH272" s="37"/>
      <c r="AI272" s="37"/>
      <c r="AJ272" s="37"/>
    </row>
    <row r="273" spans="1:36" x14ac:dyDescent="0.3">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c r="AB273" s="37"/>
      <c r="AC273" s="37"/>
      <c r="AD273" s="37"/>
      <c r="AE273" s="37"/>
      <c r="AF273" s="37"/>
      <c r="AG273" s="37"/>
      <c r="AH273" s="37"/>
      <c r="AI273" s="37"/>
      <c r="AJ273" s="37"/>
    </row>
    <row r="274" spans="1:36" x14ac:dyDescent="0.3">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c r="AB274" s="37"/>
      <c r="AC274" s="37"/>
      <c r="AD274" s="37"/>
      <c r="AE274" s="37"/>
      <c r="AF274" s="37"/>
      <c r="AG274" s="37"/>
      <c r="AH274" s="37"/>
      <c r="AI274" s="37"/>
      <c r="AJ274" s="37"/>
    </row>
    <row r="275" spans="1:36" x14ac:dyDescent="0.3">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c r="AB275" s="37"/>
      <c r="AC275" s="37"/>
      <c r="AD275" s="37"/>
      <c r="AE275" s="37"/>
      <c r="AF275" s="37"/>
      <c r="AG275" s="37"/>
      <c r="AH275" s="37"/>
      <c r="AI275" s="37"/>
      <c r="AJ275" s="37"/>
    </row>
    <row r="276" spans="1:36" x14ac:dyDescent="0.3">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c r="AB276" s="37"/>
      <c r="AC276" s="37"/>
      <c r="AD276" s="37"/>
      <c r="AE276" s="37"/>
      <c r="AF276" s="37"/>
      <c r="AG276" s="37"/>
      <c r="AH276" s="37"/>
      <c r="AI276" s="37"/>
      <c r="AJ276" s="37"/>
    </row>
    <row r="277" spans="1:36" x14ac:dyDescent="0.3">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c r="AB277" s="37"/>
      <c r="AC277" s="37"/>
      <c r="AD277" s="37"/>
      <c r="AE277" s="37"/>
      <c r="AF277" s="37"/>
      <c r="AG277" s="37"/>
      <c r="AH277" s="37"/>
      <c r="AI277" s="37"/>
      <c r="AJ277" s="37"/>
    </row>
    <row r="278" spans="1:36" x14ac:dyDescent="0.3">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c r="AB278" s="37"/>
      <c r="AC278" s="37"/>
      <c r="AD278" s="37"/>
      <c r="AE278" s="37"/>
      <c r="AF278" s="37"/>
      <c r="AG278" s="37"/>
      <c r="AH278" s="37"/>
      <c r="AI278" s="37"/>
      <c r="AJ278" s="37"/>
    </row>
    <row r="279" spans="1:36" x14ac:dyDescent="0.3">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c r="AB279" s="37"/>
      <c r="AC279" s="37"/>
      <c r="AD279" s="37"/>
      <c r="AE279" s="37"/>
      <c r="AF279" s="37"/>
      <c r="AG279" s="37"/>
      <c r="AH279" s="37"/>
      <c r="AI279" s="37"/>
      <c r="AJ279" s="37"/>
    </row>
    <row r="280" spans="1:36" x14ac:dyDescent="0.3">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c r="AB280" s="37"/>
      <c r="AC280" s="37"/>
      <c r="AD280" s="37"/>
      <c r="AE280" s="37"/>
      <c r="AF280" s="37"/>
      <c r="AG280" s="37"/>
      <c r="AH280" s="37"/>
      <c r="AI280" s="37"/>
      <c r="AJ280" s="37"/>
    </row>
    <row r="281" spans="1:36" x14ac:dyDescent="0.3">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c r="AB281" s="37"/>
      <c r="AC281" s="37"/>
      <c r="AD281" s="37"/>
      <c r="AE281" s="37"/>
      <c r="AF281" s="37"/>
      <c r="AG281" s="37"/>
      <c r="AH281" s="37"/>
      <c r="AI281" s="37"/>
      <c r="AJ281" s="37"/>
    </row>
    <row r="282" spans="1:36" x14ac:dyDescent="0.3">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c r="AB282" s="37"/>
      <c r="AC282" s="37"/>
      <c r="AD282" s="37"/>
      <c r="AE282" s="37"/>
      <c r="AF282" s="37"/>
      <c r="AG282" s="37"/>
      <c r="AH282" s="37"/>
      <c r="AI282" s="37"/>
      <c r="AJ282" s="37"/>
    </row>
    <row r="283" spans="1:36" x14ac:dyDescent="0.3">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c r="AB283" s="37"/>
      <c r="AC283" s="37"/>
      <c r="AD283" s="37"/>
      <c r="AE283" s="37"/>
      <c r="AF283" s="37"/>
      <c r="AG283" s="37"/>
      <c r="AH283" s="37"/>
      <c r="AI283" s="37"/>
      <c r="AJ283" s="37"/>
    </row>
    <row r="284" spans="1:36" x14ac:dyDescent="0.3">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c r="AB284" s="37"/>
      <c r="AC284" s="37"/>
      <c r="AD284" s="37"/>
      <c r="AE284" s="37"/>
      <c r="AF284" s="37"/>
      <c r="AG284" s="37"/>
      <c r="AH284" s="37"/>
      <c r="AI284" s="37"/>
      <c r="AJ284" s="37"/>
    </row>
    <row r="285" spans="1:36" x14ac:dyDescent="0.3">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c r="AB285" s="37"/>
      <c r="AC285" s="37"/>
      <c r="AD285" s="37"/>
      <c r="AE285" s="37"/>
      <c r="AF285" s="37"/>
      <c r="AG285" s="37"/>
      <c r="AH285" s="37"/>
      <c r="AI285" s="37"/>
      <c r="AJ285" s="37"/>
    </row>
    <row r="286" spans="1:36" x14ac:dyDescent="0.3">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c r="AB286" s="37"/>
      <c r="AC286" s="37"/>
      <c r="AD286" s="37"/>
      <c r="AE286" s="37"/>
      <c r="AF286" s="37"/>
      <c r="AG286" s="37"/>
      <c r="AH286" s="37"/>
      <c r="AI286" s="37"/>
      <c r="AJ286" s="37"/>
    </row>
    <row r="287" spans="1:36" x14ac:dyDescent="0.3">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c r="AB287" s="37"/>
      <c r="AC287" s="37"/>
      <c r="AD287" s="37"/>
      <c r="AE287" s="37"/>
      <c r="AF287" s="37"/>
      <c r="AG287" s="37"/>
      <c r="AH287" s="37"/>
      <c r="AI287" s="37"/>
      <c r="AJ287" s="37"/>
    </row>
    <row r="288" spans="1:36" x14ac:dyDescent="0.3">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c r="AB288" s="37"/>
      <c r="AC288" s="37"/>
      <c r="AD288" s="37"/>
      <c r="AE288" s="37"/>
      <c r="AF288" s="37"/>
      <c r="AG288" s="37"/>
      <c r="AH288" s="37"/>
      <c r="AI288" s="37"/>
      <c r="AJ288" s="37"/>
    </row>
    <row r="289" spans="1:36" x14ac:dyDescent="0.3">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c r="AB289" s="37"/>
      <c r="AC289" s="37"/>
      <c r="AD289" s="37"/>
      <c r="AE289" s="37"/>
      <c r="AF289" s="37"/>
      <c r="AG289" s="37"/>
      <c r="AH289" s="37"/>
      <c r="AI289" s="37"/>
      <c r="AJ289" s="37"/>
    </row>
    <row r="290" spans="1:36" x14ac:dyDescent="0.3">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c r="AB290" s="37"/>
      <c r="AC290" s="37"/>
      <c r="AD290" s="37"/>
      <c r="AE290" s="37"/>
      <c r="AF290" s="37"/>
      <c r="AG290" s="37"/>
      <c r="AH290" s="37"/>
      <c r="AI290" s="37"/>
      <c r="AJ290" s="37"/>
    </row>
    <row r="291" spans="1:36" x14ac:dyDescent="0.3">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c r="AB291" s="37"/>
      <c r="AC291" s="37"/>
      <c r="AD291" s="37"/>
      <c r="AE291" s="37"/>
      <c r="AF291" s="37"/>
      <c r="AG291" s="37"/>
      <c r="AH291" s="37"/>
      <c r="AI291" s="37"/>
      <c r="AJ291" s="37"/>
    </row>
    <row r="292" spans="1:36" x14ac:dyDescent="0.3">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c r="AB292" s="37"/>
      <c r="AC292" s="37"/>
      <c r="AD292" s="37"/>
      <c r="AE292" s="37"/>
      <c r="AF292" s="37"/>
      <c r="AG292" s="37"/>
      <c r="AH292" s="37"/>
      <c r="AI292" s="37"/>
      <c r="AJ292" s="37"/>
    </row>
    <row r="293" spans="1:36" x14ac:dyDescent="0.3">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c r="AB293" s="37"/>
      <c r="AC293" s="37"/>
      <c r="AD293" s="37"/>
      <c r="AE293" s="37"/>
      <c r="AF293" s="37"/>
      <c r="AG293" s="37"/>
      <c r="AH293" s="37"/>
      <c r="AI293" s="37"/>
      <c r="AJ293" s="37"/>
    </row>
    <row r="294" spans="1:36" x14ac:dyDescent="0.3">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c r="AB294" s="37"/>
      <c r="AC294" s="37"/>
      <c r="AD294" s="37"/>
      <c r="AE294" s="37"/>
      <c r="AF294" s="37"/>
      <c r="AG294" s="37"/>
      <c r="AH294" s="37"/>
      <c r="AI294" s="37"/>
      <c r="AJ294" s="37"/>
    </row>
    <row r="295" spans="1:36" x14ac:dyDescent="0.3">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c r="AB295" s="37"/>
      <c r="AC295" s="37"/>
      <c r="AD295" s="37"/>
      <c r="AE295" s="37"/>
      <c r="AF295" s="37"/>
      <c r="AG295" s="37"/>
      <c r="AH295" s="37"/>
      <c r="AI295" s="37"/>
      <c r="AJ295" s="37"/>
    </row>
    <row r="296" spans="1:36" x14ac:dyDescent="0.3">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c r="AB296" s="37"/>
      <c r="AC296" s="37"/>
      <c r="AD296" s="37"/>
      <c r="AE296" s="37"/>
      <c r="AF296" s="37"/>
      <c r="AG296" s="37"/>
      <c r="AH296" s="37"/>
      <c r="AI296" s="37"/>
      <c r="AJ296" s="37"/>
    </row>
    <row r="297" spans="1:36" x14ac:dyDescent="0.3">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c r="AB297" s="37"/>
      <c r="AC297" s="37"/>
      <c r="AD297" s="37"/>
      <c r="AE297" s="37"/>
      <c r="AF297" s="37"/>
      <c r="AG297" s="37"/>
      <c r="AH297" s="37"/>
      <c r="AI297" s="37"/>
      <c r="AJ297" s="37"/>
    </row>
    <row r="298" spans="1:36" x14ac:dyDescent="0.3">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c r="AB298" s="37"/>
      <c r="AC298" s="37"/>
      <c r="AD298" s="37"/>
      <c r="AE298" s="37"/>
      <c r="AF298" s="37"/>
      <c r="AG298" s="37"/>
      <c r="AH298" s="37"/>
      <c r="AI298" s="37"/>
      <c r="AJ298" s="37"/>
    </row>
    <row r="299" spans="1:36" x14ac:dyDescent="0.3">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c r="AB299" s="37"/>
      <c r="AC299" s="37"/>
      <c r="AD299" s="37"/>
      <c r="AE299" s="37"/>
      <c r="AF299" s="37"/>
      <c r="AG299" s="37"/>
      <c r="AH299" s="37"/>
      <c r="AI299" s="37"/>
      <c r="AJ299" s="37"/>
    </row>
    <row r="300" spans="1:36" x14ac:dyDescent="0.3">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c r="AB300" s="37"/>
      <c r="AC300" s="37"/>
      <c r="AD300" s="37"/>
      <c r="AE300" s="37"/>
      <c r="AF300" s="37"/>
      <c r="AG300" s="37"/>
      <c r="AH300" s="37"/>
      <c r="AI300" s="37"/>
      <c r="AJ300" s="37"/>
    </row>
    <row r="301" spans="1:36" x14ac:dyDescent="0.3">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c r="AB301" s="37"/>
      <c r="AC301" s="37"/>
      <c r="AD301" s="37"/>
      <c r="AE301" s="37"/>
      <c r="AF301" s="37"/>
      <c r="AG301" s="37"/>
      <c r="AH301" s="37"/>
      <c r="AI301" s="37"/>
      <c r="AJ301" s="37"/>
    </row>
    <row r="302" spans="1:36" x14ac:dyDescent="0.3">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c r="AB302" s="37"/>
      <c r="AC302" s="37"/>
      <c r="AD302" s="37"/>
      <c r="AE302" s="37"/>
      <c r="AF302" s="37"/>
      <c r="AG302" s="37"/>
      <c r="AH302" s="37"/>
      <c r="AI302" s="37"/>
      <c r="AJ302" s="37"/>
    </row>
    <row r="303" spans="1:36" x14ac:dyDescent="0.3">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c r="AB303" s="37"/>
      <c r="AC303" s="37"/>
      <c r="AD303" s="37"/>
      <c r="AE303" s="37"/>
      <c r="AF303" s="37"/>
      <c r="AG303" s="37"/>
      <c r="AH303" s="37"/>
      <c r="AI303" s="37"/>
      <c r="AJ303" s="37"/>
    </row>
    <row r="304" spans="1:36" x14ac:dyDescent="0.3">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c r="AB304" s="37"/>
      <c r="AC304" s="37"/>
      <c r="AD304" s="37"/>
      <c r="AE304" s="37"/>
      <c r="AF304" s="37"/>
      <c r="AG304" s="37"/>
      <c r="AH304" s="37"/>
      <c r="AI304" s="37"/>
      <c r="AJ304" s="37"/>
    </row>
    <row r="305" spans="1:36" x14ac:dyDescent="0.3">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c r="AB305" s="37"/>
      <c r="AC305" s="37"/>
      <c r="AD305" s="37"/>
      <c r="AE305" s="37"/>
      <c r="AF305" s="37"/>
      <c r="AG305" s="37"/>
      <c r="AH305" s="37"/>
      <c r="AI305" s="37"/>
      <c r="AJ305" s="37"/>
    </row>
    <row r="306" spans="1:36" x14ac:dyDescent="0.3">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c r="AB306" s="37"/>
      <c r="AC306" s="37"/>
      <c r="AD306" s="37"/>
      <c r="AE306" s="37"/>
      <c r="AF306" s="37"/>
      <c r="AG306" s="37"/>
      <c r="AH306" s="37"/>
      <c r="AI306" s="37"/>
      <c r="AJ306" s="37"/>
    </row>
    <row r="307" spans="1:36" x14ac:dyDescent="0.3">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c r="AB307" s="37"/>
      <c r="AC307" s="37"/>
      <c r="AD307" s="37"/>
      <c r="AE307" s="37"/>
      <c r="AF307" s="37"/>
      <c r="AG307" s="37"/>
      <c r="AH307" s="37"/>
      <c r="AI307" s="37"/>
      <c r="AJ307" s="37"/>
    </row>
    <row r="308" spans="1:36" x14ac:dyDescent="0.3">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c r="AB308" s="37"/>
      <c r="AC308" s="37"/>
      <c r="AD308" s="37"/>
      <c r="AE308" s="37"/>
      <c r="AF308" s="37"/>
      <c r="AG308" s="37"/>
      <c r="AH308" s="37"/>
      <c r="AI308" s="37"/>
      <c r="AJ308" s="37"/>
    </row>
    <row r="309" spans="1:36" x14ac:dyDescent="0.3">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c r="AB309" s="37"/>
      <c r="AC309" s="37"/>
      <c r="AD309" s="37"/>
      <c r="AE309" s="37"/>
      <c r="AF309" s="37"/>
      <c r="AG309" s="37"/>
      <c r="AH309" s="37"/>
      <c r="AI309" s="37"/>
      <c r="AJ309" s="37"/>
    </row>
    <row r="310" spans="1:36" x14ac:dyDescent="0.3">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c r="AB310" s="37"/>
      <c r="AC310" s="37"/>
      <c r="AD310" s="37"/>
      <c r="AE310" s="37"/>
      <c r="AF310" s="37"/>
      <c r="AG310" s="37"/>
      <c r="AH310" s="37"/>
      <c r="AI310" s="37"/>
      <c r="AJ310" s="37"/>
    </row>
    <row r="311" spans="1:36" x14ac:dyDescent="0.3">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c r="AB311" s="37"/>
      <c r="AC311" s="37"/>
      <c r="AD311" s="37"/>
      <c r="AE311" s="37"/>
      <c r="AF311" s="37"/>
      <c r="AG311" s="37"/>
      <c r="AH311" s="37"/>
      <c r="AI311" s="37"/>
      <c r="AJ311" s="37"/>
    </row>
    <row r="312" spans="1:36" x14ac:dyDescent="0.3">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c r="AB312" s="37"/>
      <c r="AC312" s="37"/>
      <c r="AD312" s="37"/>
      <c r="AE312" s="37"/>
      <c r="AF312" s="37"/>
      <c r="AG312" s="37"/>
      <c r="AH312" s="37"/>
      <c r="AI312" s="37"/>
      <c r="AJ312" s="37"/>
    </row>
    <row r="313" spans="1:36" x14ac:dyDescent="0.3">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c r="AB313" s="37"/>
      <c r="AC313" s="37"/>
      <c r="AD313" s="37"/>
      <c r="AE313" s="37"/>
      <c r="AF313" s="37"/>
      <c r="AG313" s="37"/>
      <c r="AH313" s="37"/>
      <c r="AI313" s="37"/>
      <c r="AJ313" s="37"/>
    </row>
    <row r="314" spans="1:36" x14ac:dyDescent="0.3">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c r="AB314" s="37"/>
      <c r="AC314" s="37"/>
      <c r="AD314" s="37"/>
      <c r="AE314" s="37"/>
      <c r="AF314" s="37"/>
      <c r="AG314" s="37"/>
      <c r="AH314" s="37"/>
      <c r="AI314" s="37"/>
      <c r="AJ314" s="37"/>
    </row>
    <row r="315" spans="1:36" x14ac:dyDescent="0.3">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c r="AB315" s="37"/>
      <c r="AC315" s="37"/>
      <c r="AD315" s="37"/>
      <c r="AE315" s="37"/>
      <c r="AF315" s="37"/>
      <c r="AG315" s="37"/>
      <c r="AH315" s="37"/>
      <c r="AI315" s="37"/>
      <c r="AJ315" s="37"/>
    </row>
    <row r="316" spans="1:36" x14ac:dyDescent="0.3">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c r="AB316" s="37"/>
      <c r="AC316" s="37"/>
      <c r="AD316" s="37"/>
      <c r="AE316" s="37"/>
      <c r="AF316" s="37"/>
      <c r="AG316" s="37"/>
      <c r="AH316" s="37"/>
      <c r="AI316" s="37"/>
      <c r="AJ316" s="37"/>
    </row>
    <row r="317" spans="1:36" x14ac:dyDescent="0.3">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c r="AB317" s="37"/>
      <c r="AC317" s="37"/>
      <c r="AD317" s="37"/>
      <c r="AE317" s="37"/>
      <c r="AF317" s="37"/>
      <c r="AG317" s="37"/>
      <c r="AH317" s="37"/>
      <c r="AI317" s="37"/>
      <c r="AJ317" s="37"/>
    </row>
    <row r="318" spans="1:36" x14ac:dyDescent="0.3">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c r="AB318" s="37"/>
      <c r="AC318" s="37"/>
      <c r="AD318" s="37"/>
      <c r="AE318" s="37"/>
      <c r="AF318" s="37"/>
      <c r="AG318" s="37"/>
      <c r="AH318" s="37"/>
      <c r="AI318" s="37"/>
      <c r="AJ318" s="37"/>
    </row>
    <row r="319" spans="1:36" x14ac:dyDescent="0.3">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c r="AB319" s="37"/>
      <c r="AC319" s="37"/>
      <c r="AD319" s="37"/>
      <c r="AE319" s="37"/>
      <c r="AF319" s="37"/>
      <c r="AG319" s="37"/>
      <c r="AH319" s="37"/>
      <c r="AI319" s="37"/>
      <c r="AJ319" s="37"/>
    </row>
    <row r="320" spans="1:36" x14ac:dyDescent="0.3">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c r="AB320" s="37"/>
      <c r="AC320" s="37"/>
      <c r="AD320" s="37"/>
      <c r="AE320" s="37"/>
      <c r="AF320" s="37"/>
      <c r="AG320" s="37"/>
      <c r="AH320" s="37"/>
      <c r="AI320" s="37"/>
      <c r="AJ320" s="37"/>
    </row>
    <row r="321" spans="1:36" x14ac:dyDescent="0.3">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c r="AB321" s="37"/>
      <c r="AC321" s="37"/>
      <c r="AD321" s="37"/>
      <c r="AE321" s="37"/>
      <c r="AF321" s="37"/>
      <c r="AG321" s="37"/>
      <c r="AH321" s="37"/>
      <c r="AI321" s="37"/>
      <c r="AJ321" s="37"/>
    </row>
    <row r="322" spans="1:36" x14ac:dyDescent="0.3">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c r="AB322" s="37"/>
      <c r="AC322" s="37"/>
      <c r="AD322" s="37"/>
      <c r="AE322" s="37"/>
      <c r="AF322" s="37"/>
      <c r="AG322" s="37"/>
      <c r="AH322" s="37"/>
      <c r="AI322" s="37"/>
      <c r="AJ322" s="37"/>
    </row>
    <row r="323" spans="1:36" x14ac:dyDescent="0.3">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c r="AB323" s="37"/>
      <c r="AC323" s="37"/>
      <c r="AD323" s="37"/>
      <c r="AE323" s="37"/>
      <c r="AF323" s="37"/>
      <c r="AG323" s="37"/>
      <c r="AH323" s="37"/>
      <c r="AI323" s="37"/>
      <c r="AJ323" s="37"/>
    </row>
    <row r="324" spans="1:36" x14ac:dyDescent="0.3">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c r="AB324" s="37"/>
      <c r="AC324" s="37"/>
      <c r="AD324" s="37"/>
      <c r="AE324" s="37"/>
      <c r="AF324" s="37"/>
      <c r="AG324" s="37"/>
      <c r="AH324" s="37"/>
      <c r="AI324" s="37"/>
      <c r="AJ324" s="37"/>
    </row>
    <row r="325" spans="1:36" x14ac:dyDescent="0.3">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c r="AB325" s="37"/>
      <c r="AC325" s="37"/>
      <c r="AD325" s="37"/>
      <c r="AE325" s="37"/>
      <c r="AF325" s="37"/>
      <c r="AG325" s="37"/>
      <c r="AH325" s="37"/>
      <c r="AI325" s="37"/>
      <c r="AJ325" s="37"/>
    </row>
    <row r="326" spans="1:36" x14ac:dyDescent="0.3">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c r="AB326" s="37"/>
      <c r="AC326" s="37"/>
      <c r="AD326" s="37"/>
      <c r="AE326" s="37"/>
      <c r="AF326" s="37"/>
      <c r="AG326" s="37"/>
      <c r="AH326" s="37"/>
      <c r="AI326" s="37"/>
      <c r="AJ326" s="37"/>
    </row>
    <row r="327" spans="1:36" x14ac:dyDescent="0.3">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c r="AB327" s="37"/>
      <c r="AC327" s="37"/>
      <c r="AD327" s="37"/>
      <c r="AE327" s="37"/>
      <c r="AF327" s="37"/>
      <c r="AG327" s="37"/>
      <c r="AH327" s="37"/>
      <c r="AI327" s="37"/>
      <c r="AJ327" s="37"/>
    </row>
    <row r="328" spans="1:36" x14ac:dyDescent="0.3">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c r="AB328" s="37"/>
      <c r="AC328" s="37"/>
      <c r="AD328" s="37"/>
      <c r="AE328" s="37"/>
      <c r="AF328" s="37"/>
      <c r="AG328" s="37"/>
      <c r="AH328" s="37"/>
      <c r="AI328" s="37"/>
      <c r="AJ328" s="37"/>
    </row>
    <row r="329" spans="1:36" x14ac:dyDescent="0.3">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c r="AB329" s="37"/>
      <c r="AC329" s="37"/>
      <c r="AD329" s="37"/>
      <c r="AE329" s="37"/>
      <c r="AF329" s="37"/>
      <c r="AG329" s="37"/>
      <c r="AH329" s="37"/>
      <c r="AI329" s="37"/>
      <c r="AJ329" s="37"/>
    </row>
    <row r="330" spans="1:36" x14ac:dyDescent="0.3">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c r="AB330" s="37"/>
      <c r="AC330" s="37"/>
      <c r="AD330" s="37"/>
      <c r="AE330" s="37"/>
      <c r="AF330" s="37"/>
      <c r="AG330" s="37"/>
      <c r="AH330" s="37"/>
      <c r="AI330" s="37"/>
      <c r="AJ330" s="37"/>
    </row>
    <row r="331" spans="1:36" x14ac:dyDescent="0.3">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c r="AB331" s="37"/>
      <c r="AC331" s="37"/>
      <c r="AD331" s="37"/>
      <c r="AE331" s="37"/>
      <c r="AF331" s="37"/>
      <c r="AG331" s="37"/>
      <c r="AH331" s="37"/>
      <c r="AI331" s="37"/>
      <c r="AJ331" s="37"/>
    </row>
    <row r="332" spans="1:36" x14ac:dyDescent="0.3">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c r="AB332" s="37"/>
      <c r="AC332" s="37"/>
      <c r="AD332" s="37"/>
      <c r="AE332" s="37"/>
      <c r="AF332" s="37"/>
      <c r="AG332" s="37"/>
      <c r="AH332" s="37"/>
      <c r="AI332" s="37"/>
      <c r="AJ332" s="37"/>
    </row>
    <row r="333" spans="1:36" x14ac:dyDescent="0.3">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c r="AB333" s="37"/>
      <c r="AC333" s="37"/>
      <c r="AD333" s="37"/>
      <c r="AE333" s="37"/>
      <c r="AF333" s="37"/>
      <c r="AG333" s="37"/>
      <c r="AH333" s="37"/>
      <c r="AI333" s="37"/>
      <c r="AJ333" s="37"/>
    </row>
    <row r="334" spans="1:36" x14ac:dyDescent="0.3">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c r="AB334" s="37"/>
      <c r="AC334" s="37"/>
      <c r="AD334" s="37"/>
      <c r="AE334" s="37"/>
      <c r="AF334" s="37"/>
      <c r="AG334" s="37"/>
      <c r="AH334" s="37"/>
      <c r="AI334" s="37"/>
      <c r="AJ334" s="37"/>
    </row>
    <row r="335" spans="1:36" x14ac:dyDescent="0.3">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c r="AB335" s="37"/>
      <c r="AC335" s="37"/>
      <c r="AD335" s="37"/>
      <c r="AE335" s="37"/>
      <c r="AF335" s="37"/>
      <c r="AG335" s="37"/>
      <c r="AH335" s="37"/>
      <c r="AI335" s="37"/>
      <c r="AJ335" s="37"/>
    </row>
    <row r="336" spans="1:36" x14ac:dyDescent="0.3">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c r="AB336" s="37"/>
      <c r="AC336" s="37"/>
      <c r="AD336" s="37"/>
      <c r="AE336" s="37"/>
      <c r="AF336" s="37"/>
      <c r="AG336" s="37"/>
      <c r="AH336" s="37"/>
      <c r="AI336" s="37"/>
      <c r="AJ336" s="37"/>
    </row>
    <row r="337" spans="1:36" x14ac:dyDescent="0.3">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c r="AB337" s="37"/>
      <c r="AC337" s="37"/>
      <c r="AD337" s="37"/>
      <c r="AE337" s="37"/>
      <c r="AF337" s="37"/>
      <c r="AG337" s="37"/>
      <c r="AH337" s="37"/>
      <c r="AI337" s="37"/>
      <c r="AJ337" s="37"/>
    </row>
    <row r="338" spans="1:36" x14ac:dyDescent="0.3">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c r="AB338" s="37"/>
      <c r="AC338" s="37"/>
      <c r="AD338" s="37"/>
      <c r="AE338" s="37"/>
      <c r="AF338" s="37"/>
      <c r="AG338" s="37"/>
      <c r="AH338" s="37"/>
      <c r="AI338" s="37"/>
      <c r="AJ338" s="37"/>
    </row>
    <row r="339" spans="1:36" x14ac:dyDescent="0.3">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c r="AB339" s="37"/>
      <c r="AC339" s="37"/>
      <c r="AD339" s="37"/>
      <c r="AE339" s="37"/>
      <c r="AF339" s="37"/>
      <c r="AG339" s="37"/>
      <c r="AH339" s="37"/>
      <c r="AI339" s="37"/>
      <c r="AJ339" s="37"/>
    </row>
    <row r="340" spans="1:36" x14ac:dyDescent="0.3">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c r="AB340" s="37"/>
      <c r="AC340" s="37"/>
      <c r="AD340" s="37"/>
      <c r="AE340" s="37"/>
      <c r="AF340" s="37"/>
      <c r="AG340" s="37"/>
      <c r="AH340" s="37"/>
      <c r="AI340" s="37"/>
      <c r="AJ340" s="37"/>
    </row>
    <row r="341" spans="1:36" x14ac:dyDescent="0.3">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c r="AB341" s="37"/>
      <c r="AC341" s="37"/>
      <c r="AD341" s="37"/>
      <c r="AE341" s="37"/>
      <c r="AF341" s="37"/>
      <c r="AG341" s="37"/>
      <c r="AH341" s="37"/>
      <c r="AI341" s="37"/>
      <c r="AJ341" s="37"/>
    </row>
    <row r="342" spans="1:36" x14ac:dyDescent="0.3">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c r="AB342" s="37"/>
      <c r="AC342" s="37"/>
      <c r="AD342" s="37"/>
      <c r="AE342" s="37"/>
      <c r="AF342" s="37"/>
      <c r="AG342" s="37"/>
      <c r="AH342" s="37"/>
      <c r="AI342" s="37"/>
      <c r="AJ342" s="37"/>
    </row>
    <row r="343" spans="1:36" x14ac:dyDescent="0.3">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c r="AB343" s="37"/>
      <c r="AC343" s="37"/>
      <c r="AD343" s="37"/>
      <c r="AE343" s="37"/>
      <c r="AF343" s="37"/>
      <c r="AG343" s="37"/>
      <c r="AH343" s="37"/>
      <c r="AI343" s="37"/>
      <c r="AJ343" s="37"/>
    </row>
    <row r="344" spans="1:36" x14ac:dyDescent="0.3">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c r="AB344" s="37"/>
      <c r="AC344" s="37"/>
      <c r="AD344" s="37"/>
      <c r="AE344" s="37"/>
      <c r="AF344" s="37"/>
      <c r="AG344" s="37"/>
      <c r="AH344" s="37"/>
      <c r="AI344" s="37"/>
      <c r="AJ344" s="37"/>
    </row>
    <row r="345" spans="1:36" x14ac:dyDescent="0.3">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c r="AB345" s="37"/>
      <c r="AC345" s="37"/>
      <c r="AD345" s="37"/>
      <c r="AE345" s="37"/>
      <c r="AF345" s="37"/>
      <c r="AG345" s="37"/>
      <c r="AH345" s="37"/>
      <c r="AI345" s="37"/>
      <c r="AJ345" s="37"/>
    </row>
    <row r="346" spans="1:36" x14ac:dyDescent="0.3">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c r="AB346" s="37"/>
      <c r="AC346" s="37"/>
      <c r="AD346" s="37"/>
      <c r="AE346" s="37"/>
      <c r="AF346" s="37"/>
      <c r="AG346" s="37"/>
      <c r="AH346" s="37"/>
      <c r="AI346" s="37"/>
      <c r="AJ346" s="37"/>
    </row>
    <row r="347" spans="1:36" x14ac:dyDescent="0.3">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c r="AB347" s="37"/>
      <c r="AC347" s="37"/>
      <c r="AD347" s="37"/>
      <c r="AE347" s="37"/>
      <c r="AF347" s="37"/>
      <c r="AG347" s="37"/>
      <c r="AH347" s="37"/>
      <c r="AI347" s="37"/>
      <c r="AJ347" s="37"/>
    </row>
    <row r="348" spans="1:36" x14ac:dyDescent="0.3">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c r="AB348" s="37"/>
      <c r="AC348" s="37"/>
      <c r="AD348" s="37"/>
      <c r="AE348" s="37"/>
      <c r="AF348" s="37"/>
      <c r="AG348" s="37"/>
      <c r="AH348" s="37"/>
      <c r="AI348" s="37"/>
      <c r="AJ348" s="37"/>
    </row>
    <row r="349" spans="1:36" x14ac:dyDescent="0.3">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c r="AB349" s="37"/>
      <c r="AC349" s="37"/>
      <c r="AD349" s="37"/>
      <c r="AE349" s="37"/>
      <c r="AF349" s="37"/>
      <c r="AG349" s="37"/>
      <c r="AH349" s="37"/>
      <c r="AI349" s="37"/>
      <c r="AJ349" s="37"/>
    </row>
    <row r="350" spans="1:36" x14ac:dyDescent="0.3">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c r="AB350" s="37"/>
      <c r="AC350" s="37"/>
      <c r="AD350" s="37"/>
      <c r="AE350" s="37"/>
      <c r="AF350" s="37"/>
      <c r="AG350" s="37"/>
      <c r="AH350" s="37"/>
      <c r="AI350" s="37"/>
      <c r="AJ350" s="37"/>
    </row>
    <row r="351" spans="1:36" x14ac:dyDescent="0.3">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c r="AB351" s="37"/>
      <c r="AC351" s="37"/>
      <c r="AD351" s="37"/>
      <c r="AE351" s="37"/>
      <c r="AF351" s="37"/>
      <c r="AG351" s="37"/>
      <c r="AH351" s="37"/>
      <c r="AI351" s="37"/>
      <c r="AJ351" s="37"/>
    </row>
    <row r="352" spans="1:36" x14ac:dyDescent="0.3">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c r="AB352" s="37"/>
      <c r="AC352" s="37"/>
      <c r="AD352" s="37"/>
      <c r="AE352" s="37"/>
      <c r="AF352" s="37"/>
      <c r="AG352" s="37"/>
      <c r="AH352" s="37"/>
      <c r="AI352" s="37"/>
      <c r="AJ352" s="37"/>
    </row>
    <row r="353" spans="1:36" x14ac:dyDescent="0.3">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c r="AB353" s="37"/>
      <c r="AC353" s="37"/>
      <c r="AD353" s="37"/>
      <c r="AE353" s="37"/>
      <c r="AF353" s="37"/>
      <c r="AG353" s="37"/>
      <c r="AH353" s="37"/>
      <c r="AI353" s="37"/>
      <c r="AJ353" s="37"/>
    </row>
    <row r="354" spans="1:36" x14ac:dyDescent="0.3">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c r="AB354" s="37"/>
      <c r="AC354" s="37"/>
      <c r="AD354" s="37"/>
      <c r="AE354" s="37"/>
      <c r="AF354" s="37"/>
      <c r="AG354" s="37"/>
      <c r="AH354" s="37"/>
      <c r="AI354" s="37"/>
      <c r="AJ354" s="37"/>
    </row>
    <row r="355" spans="1:36" x14ac:dyDescent="0.3">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c r="AB355" s="37"/>
      <c r="AC355" s="37"/>
      <c r="AD355" s="37"/>
      <c r="AE355" s="37"/>
      <c r="AF355" s="37"/>
      <c r="AG355" s="37"/>
      <c r="AH355" s="37"/>
      <c r="AI355" s="37"/>
      <c r="AJ355" s="37"/>
    </row>
    <row r="356" spans="1:36" x14ac:dyDescent="0.3">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c r="AB356" s="37"/>
      <c r="AC356" s="37"/>
      <c r="AD356" s="37"/>
      <c r="AE356" s="37"/>
      <c r="AF356" s="37"/>
      <c r="AG356" s="37"/>
      <c r="AH356" s="37"/>
      <c r="AI356" s="37"/>
      <c r="AJ356" s="37"/>
    </row>
    <row r="357" spans="1:36" x14ac:dyDescent="0.3">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c r="AB357" s="37"/>
      <c r="AC357" s="37"/>
      <c r="AD357" s="37"/>
      <c r="AE357" s="37"/>
      <c r="AF357" s="37"/>
      <c r="AG357" s="37"/>
      <c r="AH357" s="37"/>
      <c r="AI357" s="37"/>
      <c r="AJ357" s="37"/>
    </row>
    <row r="358" spans="1:36" x14ac:dyDescent="0.3">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c r="AB358" s="37"/>
      <c r="AC358" s="37"/>
      <c r="AD358" s="37"/>
      <c r="AE358" s="37"/>
      <c r="AF358" s="37"/>
      <c r="AG358" s="37"/>
      <c r="AH358" s="37"/>
      <c r="AI358" s="37"/>
      <c r="AJ358" s="37"/>
    </row>
    <row r="359" spans="1:36" x14ac:dyDescent="0.3">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c r="AB359" s="37"/>
      <c r="AC359" s="37"/>
      <c r="AD359" s="37"/>
      <c r="AE359" s="37"/>
      <c r="AF359" s="37"/>
      <c r="AG359" s="37"/>
      <c r="AH359" s="37"/>
      <c r="AI359" s="37"/>
      <c r="AJ359" s="37"/>
    </row>
    <row r="360" spans="1:36" x14ac:dyDescent="0.3">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c r="AB360" s="37"/>
      <c r="AC360" s="37"/>
      <c r="AD360" s="37"/>
      <c r="AE360" s="37"/>
      <c r="AF360" s="37"/>
      <c r="AG360" s="37"/>
      <c r="AH360" s="37"/>
      <c r="AI360" s="37"/>
      <c r="AJ360" s="37"/>
    </row>
    <row r="361" spans="1:36" x14ac:dyDescent="0.3">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c r="AB361" s="37"/>
      <c r="AC361" s="37"/>
      <c r="AD361" s="37"/>
      <c r="AE361" s="37"/>
      <c r="AF361" s="37"/>
      <c r="AG361" s="37"/>
      <c r="AH361" s="37"/>
      <c r="AI361" s="37"/>
      <c r="AJ361" s="37"/>
    </row>
    <row r="362" spans="1:36" x14ac:dyDescent="0.3">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c r="AB362" s="37"/>
      <c r="AC362" s="37"/>
      <c r="AD362" s="37"/>
      <c r="AE362" s="37"/>
      <c r="AF362" s="37"/>
      <c r="AG362" s="37"/>
      <c r="AH362" s="37"/>
      <c r="AI362" s="37"/>
      <c r="AJ362" s="37"/>
    </row>
    <row r="363" spans="1:36" x14ac:dyDescent="0.3">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c r="AB363" s="37"/>
      <c r="AC363" s="37"/>
      <c r="AD363" s="37"/>
      <c r="AE363" s="37"/>
      <c r="AF363" s="37"/>
      <c r="AG363" s="37"/>
      <c r="AH363" s="37"/>
      <c r="AI363" s="37"/>
      <c r="AJ363" s="37"/>
    </row>
    <row r="364" spans="1:36" x14ac:dyDescent="0.3">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c r="AB364" s="37"/>
      <c r="AC364" s="37"/>
      <c r="AD364" s="37"/>
      <c r="AE364" s="37"/>
      <c r="AF364" s="37"/>
      <c r="AG364" s="37"/>
      <c r="AH364" s="37"/>
      <c r="AI364" s="37"/>
      <c r="AJ364" s="37"/>
    </row>
    <row r="365" spans="1:36" x14ac:dyDescent="0.3">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c r="AB365" s="37"/>
      <c r="AC365" s="37"/>
      <c r="AD365" s="37"/>
      <c r="AE365" s="37"/>
      <c r="AF365" s="37"/>
      <c r="AG365" s="37"/>
      <c r="AH365" s="37"/>
      <c r="AI365" s="37"/>
      <c r="AJ365" s="37"/>
    </row>
    <row r="366" spans="1:36" x14ac:dyDescent="0.3">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c r="AB366" s="37"/>
      <c r="AC366" s="37"/>
      <c r="AD366" s="37"/>
      <c r="AE366" s="37"/>
      <c r="AF366" s="37"/>
      <c r="AG366" s="37"/>
      <c r="AH366" s="37"/>
      <c r="AI366" s="37"/>
      <c r="AJ366" s="37"/>
    </row>
    <row r="367" spans="1:36" x14ac:dyDescent="0.3">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c r="AB367" s="37"/>
      <c r="AC367" s="37"/>
      <c r="AD367" s="37"/>
      <c r="AE367" s="37"/>
      <c r="AF367" s="37"/>
      <c r="AG367" s="37"/>
      <c r="AH367" s="37"/>
      <c r="AI367" s="37"/>
      <c r="AJ367" s="37"/>
    </row>
    <row r="368" spans="1:36" x14ac:dyDescent="0.3">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c r="AB368" s="37"/>
      <c r="AC368" s="37"/>
      <c r="AD368" s="37"/>
      <c r="AE368" s="37"/>
      <c r="AF368" s="37"/>
      <c r="AG368" s="37"/>
      <c r="AH368" s="37"/>
      <c r="AI368" s="37"/>
      <c r="AJ368" s="37"/>
    </row>
    <row r="369" spans="1:36" x14ac:dyDescent="0.3">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c r="AB369" s="37"/>
      <c r="AC369" s="37"/>
      <c r="AD369" s="37"/>
      <c r="AE369" s="37"/>
      <c r="AF369" s="37"/>
      <c r="AG369" s="37"/>
      <c r="AH369" s="37"/>
      <c r="AI369" s="37"/>
      <c r="AJ369" s="37"/>
    </row>
    <row r="370" spans="1:36" x14ac:dyDescent="0.3">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c r="AB370" s="37"/>
      <c r="AC370" s="37"/>
      <c r="AD370" s="37"/>
      <c r="AE370" s="37"/>
      <c r="AF370" s="37"/>
      <c r="AG370" s="37"/>
      <c r="AH370" s="37"/>
      <c r="AI370" s="37"/>
      <c r="AJ370" s="37"/>
    </row>
    <row r="371" spans="1:36" x14ac:dyDescent="0.3">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c r="AB371" s="37"/>
      <c r="AC371" s="37"/>
      <c r="AD371" s="37"/>
      <c r="AE371" s="37"/>
      <c r="AF371" s="37"/>
      <c r="AG371" s="37"/>
      <c r="AH371" s="37"/>
      <c r="AI371" s="37"/>
      <c r="AJ371" s="37"/>
    </row>
    <row r="372" spans="1:36" x14ac:dyDescent="0.3">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c r="AB372" s="37"/>
      <c r="AC372" s="37"/>
      <c r="AD372" s="37"/>
      <c r="AE372" s="37"/>
      <c r="AF372" s="37"/>
      <c r="AG372" s="37"/>
      <c r="AH372" s="37"/>
      <c r="AI372" s="37"/>
      <c r="AJ372" s="37"/>
    </row>
    <row r="373" spans="1:36" x14ac:dyDescent="0.3">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c r="AB373" s="37"/>
      <c r="AC373" s="37"/>
      <c r="AD373" s="37"/>
      <c r="AE373" s="37"/>
      <c r="AF373" s="37"/>
      <c r="AG373" s="37"/>
      <c r="AH373" s="37"/>
      <c r="AI373" s="37"/>
      <c r="AJ373" s="37"/>
    </row>
    <row r="374" spans="1:36" x14ac:dyDescent="0.3">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c r="AB374" s="37"/>
      <c r="AC374" s="37"/>
      <c r="AD374" s="37"/>
      <c r="AE374" s="37"/>
      <c r="AF374" s="37"/>
      <c r="AG374" s="37"/>
      <c r="AH374" s="37"/>
      <c r="AI374" s="37"/>
      <c r="AJ374" s="37"/>
    </row>
    <row r="375" spans="1:36" x14ac:dyDescent="0.3">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c r="AB375" s="37"/>
      <c r="AC375" s="37"/>
      <c r="AD375" s="37"/>
      <c r="AE375" s="37"/>
      <c r="AF375" s="37"/>
      <c r="AG375" s="37"/>
      <c r="AH375" s="37"/>
      <c r="AI375" s="37"/>
      <c r="AJ375" s="37"/>
    </row>
    <row r="376" spans="1:36" x14ac:dyDescent="0.3">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c r="AB376" s="37"/>
      <c r="AC376" s="37"/>
      <c r="AD376" s="37"/>
      <c r="AE376" s="37"/>
      <c r="AF376" s="37"/>
      <c r="AG376" s="37"/>
      <c r="AH376" s="37"/>
      <c r="AI376" s="37"/>
      <c r="AJ376" s="37"/>
    </row>
    <row r="377" spans="1:36" x14ac:dyDescent="0.3">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c r="AB377" s="37"/>
      <c r="AC377" s="37"/>
      <c r="AD377" s="37"/>
      <c r="AE377" s="37"/>
      <c r="AF377" s="37"/>
      <c r="AG377" s="37"/>
      <c r="AH377" s="37"/>
      <c r="AI377" s="37"/>
      <c r="AJ377" s="37"/>
    </row>
    <row r="378" spans="1:36" x14ac:dyDescent="0.3">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c r="AB378" s="37"/>
      <c r="AC378" s="37"/>
      <c r="AD378" s="37"/>
      <c r="AE378" s="37"/>
      <c r="AF378" s="37"/>
      <c r="AG378" s="37"/>
      <c r="AH378" s="37"/>
      <c r="AI378" s="37"/>
      <c r="AJ378" s="37"/>
    </row>
  </sheetData>
  <sheetProtection sheet="1" selectLockedCells="1"/>
  <autoFilter ref="W1:W111"/>
  <pageMargins left="0.7" right="0.7" top="0.75" bottom="0.75" header="0.3" footer="0.3"/>
  <pageSetup orientation="portrait" horizontalDpi="90" verticalDpi="9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I359"/>
  <sheetViews>
    <sheetView zoomScaleNormal="100" workbookViewId="0">
      <selection activeCell="B3" sqref="B3"/>
    </sheetView>
  </sheetViews>
  <sheetFormatPr defaultColWidth="9.109375" defaultRowHeight="14.4" x14ac:dyDescent="0.3"/>
  <cols>
    <col min="1" max="1" width="9.109375" style="9"/>
    <col min="2" max="2" width="47.33203125" style="9" bestFit="1" customWidth="1"/>
    <col min="3" max="3" width="56.109375" style="9" customWidth="1"/>
    <col min="4" max="16384" width="9.109375" style="9"/>
  </cols>
  <sheetData>
    <row r="2" spans="2:139" ht="23.4" x14ac:dyDescent="0.45">
      <c r="B2" s="39" t="s">
        <v>3</v>
      </c>
      <c r="C2" s="39" t="s">
        <v>33</v>
      </c>
    </row>
    <row r="3" spans="2:139" ht="23.4" x14ac:dyDescent="0.45">
      <c r="B3" s="13">
        <v>5</v>
      </c>
      <c r="C3" s="52">
        <f>IF(B3&lt;1,"Ramp time cannot be lower than 1 ms",IF(B3&gt;=100,"Choose a ramp time below 100 ms",((B3-0.6263)/0.0156)))</f>
        <v>280.36538461538464</v>
      </c>
    </row>
    <row r="4" spans="2:139" x14ac:dyDescent="0.3">
      <c r="EH4" s="48"/>
      <c r="EI4" s="48"/>
    </row>
    <row r="5" spans="2:139" x14ac:dyDescent="0.3">
      <c r="EH5" s="48"/>
      <c r="EI5" s="48"/>
    </row>
    <row r="6" spans="2:139" x14ac:dyDescent="0.3">
      <c r="EH6" s="48"/>
      <c r="EI6" s="48"/>
    </row>
    <row r="7" spans="2:139" x14ac:dyDescent="0.3">
      <c r="EH7" s="48"/>
      <c r="EI7" s="48"/>
    </row>
    <row r="8" spans="2:139" x14ac:dyDescent="0.3">
      <c r="EH8" s="48"/>
      <c r="EI8" s="48"/>
    </row>
    <row r="9" spans="2:139" x14ac:dyDescent="0.3">
      <c r="EH9" s="48"/>
      <c r="EI9" s="48"/>
    </row>
    <row r="10" spans="2:139" x14ac:dyDescent="0.3">
      <c r="EH10" s="48"/>
      <c r="EI10" s="48"/>
    </row>
    <row r="11" spans="2:139" x14ac:dyDescent="0.3">
      <c r="EH11" s="48"/>
      <c r="EI11" s="48"/>
    </row>
    <row r="12" spans="2:139" x14ac:dyDescent="0.3">
      <c r="EH12" s="48"/>
      <c r="EI12" s="48"/>
    </row>
    <row r="13" spans="2:139" x14ac:dyDescent="0.3">
      <c r="EH13" s="48"/>
      <c r="EI13" s="48"/>
    </row>
    <row r="14" spans="2:139" x14ac:dyDescent="0.3">
      <c r="EH14" s="48"/>
      <c r="EI14" s="48"/>
    </row>
    <row r="15" spans="2:139" x14ac:dyDescent="0.3">
      <c r="EH15" s="48"/>
      <c r="EI15" s="48"/>
    </row>
    <row r="16" spans="2:139" x14ac:dyDescent="0.3">
      <c r="EH16" s="48"/>
      <c r="EI16" s="48"/>
    </row>
    <row r="17" spans="138:139" x14ac:dyDescent="0.3">
      <c r="EH17" s="48"/>
      <c r="EI17" s="48"/>
    </row>
    <row r="18" spans="138:139" x14ac:dyDescent="0.3">
      <c r="EH18" s="48"/>
      <c r="EI18" s="48"/>
    </row>
    <row r="19" spans="138:139" x14ac:dyDescent="0.3">
      <c r="EH19" s="48"/>
      <c r="EI19" s="48"/>
    </row>
    <row r="20" spans="138:139" x14ac:dyDescent="0.3">
      <c r="EH20" s="48"/>
      <c r="EI20" s="48"/>
    </row>
    <row r="21" spans="138:139" x14ac:dyDescent="0.3">
      <c r="EH21" s="48"/>
      <c r="EI21" s="48"/>
    </row>
    <row r="22" spans="138:139" x14ac:dyDescent="0.3">
      <c r="EH22" s="48"/>
      <c r="EI22" s="48"/>
    </row>
    <row r="23" spans="138:139" x14ac:dyDescent="0.3">
      <c r="EH23" s="48"/>
      <c r="EI23" s="48"/>
    </row>
    <row r="24" spans="138:139" x14ac:dyDescent="0.3">
      <c r="EH24" s="48"/>
      <c r="EI24" s="48"/>
    </row>
    <row r="25" spans="138:139" x14ac:dyDescent="0.3">
      <c r="EH25" s="48"/>
      <c r="EI25" s="48"/>
    </row>
    <row r="26" spans="138:139" x14ac:dyDescent="0.3">
      <c r="EH26" s="48"/>
      <c r="EI26" s="48"/>
    </row>
    <row r="27" spans="138:139" x14ac:dyDescent="0.3">
      <c r="EH27" s="48"/>
      <c r="EI27" s="48"/>
    </row>
    <row r="28" spans="138:139" x14ac:dyDescent="0.3">
      <c r="EH28" s="48"/>
      <c r="EI28" s="48"/>
    </row>
    <row r="29" spans="138:139" x14ac:dyDescent="0.3">
      <c r="EH29" s="48"/>
      <c r="EI29" s="48"/>
    </row>
    <row r="30" spans="138:139" x14ac:dyDescent="0.3">
      <c r="EH30" s="48"/>
      <c r="EI30" s="48"/>
    </row>
    <row r="31" spans="138:139" x14ac:dyDescent="0.3">
      <c r="EH31" s="48"/>
      <c r="EI31" s="48"/>
    </row>
    <row r="32" spans="138:139" x14ac:dyDescent="0.3">
      <c r="EH32" s="48"/>
      <c r="EI32" s="48"/>
    </row>
    <row r="33" spans="138:139" x14ac:dyDescent="0.3">
      <c r="EH33" s="48"/>
      <c r="EI33" s="48"/>
    </row>
    <row r="34" spans="138:139" x14ac:dyDescent="0.3">
      <c r="EH34" s="48"/>
      <c r="EI34" s="48"/>
    </row>
    <row r="35" spans="138:139" x14ac:dyDescent="0.3">
      <c r="EH35" s="48"/>
      <c r="EI35" s="48"/>
    </row>
    <row r="36" spans="138:139" x14ac:dyDescent="0.3">
      <c r="EH36" s="48"/>
      <c r="EI36" s="48"/>
    </row>
    <row r="37" spans="138:139" x14ac:dyDescent="0.3">
      <c r="EH37" s="48"/>
      <c r="EI37" s="48"/>
    </row>
    <row r="38" spans="138:139" x14ac:dyDescent="0.3">
      <c r="EH38" s="48"/>
      <c r="EI38" s="48"/>
    </row>
    <row r="39" spans="138:139" x14ac:dyDescent="0.3">
      <c r="EH39" s="48"/>
      <c r="EI39" s="48"/>
    </row>
    <row r="40" spans="138:139" x14ac:dyDescent="0.3">
      <c r="EH40" s="48"/>
      <c r="EI40" s="48"/>
    </row>
    <row r="41" spans="138:139" x14ac:dyDescent="0.3">
      <c r="EH41" s="48"/>
      <c r="EI41" s="48"/>
    </row>
    <row r="42" spans="138:139" x14ac:dyDescent="0.3">
      <c r="EH42" s="48"/>
      <c r="EI42" s="48"/>
    </row>
    <row r="43" spans="138:139" x14ac:dyDescent="0.3">
      <c r="EH43" s="48"/>
      <c r="EI43" s="48"/>
    </row>
    <row r="44" spans="138:139" x14ac:dyDescent="0.3">
      <c r="EH44" s="48"/>
      <c r="EI44" s="48"/>
    </row>
    <row r="45" spans="138:139" x14ac:dyDescent="0.3">
      <c r="EH45" s="48"/>
      <c r="EI45" s="48"/>
    </row>
    <row r="46" spans="138:139" x14ac:dyDescent="0.3">
      <c r="EH46" s="48"/>
      <c r="EI46" s="48"/>
    </row>
    <row r="47" spans="138:139" x14ac:dyDescent="0.3">
      <c r="EH47" s="48"/>
      <c r="EI47" s="48"/>
    </row>
    <row r="48" spans="138:139" x14ac:dyDescent="0.3">
      <c r="EH48" s="48"/>
      <c r="EI48" s="48"/>
    </row>
    <row r="49" spans="138:139" x14ac:dyDescent="0.3">
      <c r="EH49" s="48"/>
      <c r="EI49" s="48"/>
    </row>
    <row r="50" spans="138:139" x14ac:dyDescent="0.3">
      <c r="EH50" s="48"/>
      <c r="EI50" s="48"/>
    </row>
    <row r="51" spans="138:139" x14ac:dyDescent="0.3">
      <c r="EH51" s="48"/>
      <c r="EI51" s="48"/>
    </row>
    <row r="52" spans="138:139" x14ac:dyDescent="0.3">
      <c r="EH52" s="48"/>
      <c r="EI52" s="48"/>
    </row>
    <row r="53" spans="138:139" x14ac:dyDescent="0.3">
      <c r="EH53" s="48"/>
      <c r="EI53" s="48"/>
    </row>
    <row r="54" spans="138:139" x14ac:dyDescent="0.3">
      <c r="EH54" s="48"/>
      <c r="EI54" s="48"/>
    </row>
    <row r="55" spans="138:139" x14ac:dyDescent="0.3">
      <c r="EH55" s="48"/>
      <c r="EI55" s="48"/>
    </row>
    <row r="56" spans="138:139" x14ac:dyDescent="0.3">
      <c r="EH56" s="48"/>
      <c r="EI56" s="48"/>
    </row>
    <row r="57" spans="138:139" x14ac:dyDescent="0.3">
      <c r="EH57" s="48"/>
      <c r="EI57" s="48"/>
    </row>
    <row r="58" spans="138:139" x14ac:dyDescent="0.3">
      <c r="EH58" s="48"/>
      <c r="EI58" s="48"/>
    </row>
    <row r="59" spans="138:139" x14ac:dyDescent="0.3">
      <c r="EH59" s="48"/>
      <c r="EI59" s="48"/>
    </row>
    <row r="60" spans="138:139" x14ac:dyDescent="0.3">
      <c r="EH60" s="48"/>
      <c r="EI60" s="48"/>
    </row>
    <row r="61" spans="138:139" x14ac:dyDescent="0.3">
      <c r="EH61" s="48"/>
      <c r="EI61" s="48"/>
    </row>
    <row r="62" spans="138:139" x14ac:dyDescent="0.3">
      <c r="EH62" s="48"/>
      <c r="EI62" s="48"/>
    </row>
    <row r="63" spans="138:139" x14ac:dyDescent="0.3">
      <c r="EH63" s="48"/>
      <c r="EI63" s="48"/>
    </row>
    <row r="64" spans="138:139" x14ac:dyDescent="0.3">
      <c r="EH64" s="48"/>
      <c r="EI64" s="48"/>
    </row>
    <row r="65" spans="138:139" x14ac:dyDescent="0.3">
      <c r="EH65" s="48"/>
      <c r="EI65" s="48"/>
    </row>
    <row r="66" spans="138:139" x14ac:dyDescent="0.3">
      <c r="EH66" s="48"/>
      <c r="EI66" s="48"/>
    </row>
    <row r="67" spans="138:139" x14ac:dyDescent="0.3">
      <c r="EH67" s="48"/>
      <c r="EI67" s="48"/>
    </row>
    <row r="68" spans="138:139" x14ac:dyDescent="0.3">
      <c r="EH68" s="48"/>
      <c r="EI68" s="48"/>
    </row>
    <row r="69" spans="138:139" x14ac:dyDescent="0.3">
      <c r="EH69" s="48"/>
      <c r="EI69" s="48"/>
    </row>
    <row r="70" spans="138:139" x14ac:dyDescent="0.3">
      <c r="EH70" s="48"/>
      <c r="EI70" s="48"/>
    </row>
    <row r="71" spans="138:139" x14ac:dyDescent="0.3">
      <c r="EH71" s="48"/>
      <c r="EI71" s="48"/>
    </row>
    <row r="72" spans="138:139" x14ac:dyDescent="0.3">
      <c r="EH72" s="48"/>
      <c r="EI72" s="48"/>
    </row>
    <row r="73" spans="138:139" x14ac:dyDescent="0.3">
      <c r="EH73" s="48"/>
      <c r="EI73" s="48"/>
    </row>
    <row r="74" spans="138:139" x14ac:dyDescent="0.3">
      <c r="EH74" s="48"/>
      <c r="EI74" s="48"/>
    </row>
    <row r="75" spans="138:139" x14ac:dyDescent="0.3">
      <c r="EH75" s="48"/>
      <c r="EI75" s="48"/>
    </row>
    <row r="76" spans="138:139" x14ac:dyDescent="0.3">
      <c r="EH76" s="48"/>
      <c r="EI76" s="48"/>
    </row>
    <row r="77" spans="138:139" x14ac:dyDescent="0.3">
      <c r="EH77" s="48"/>
      <c r="EI77" s="48"/>
    </row>
    <row r="78" spans="138:139" x14ac:dyDescent="0.3">
      <c r="EH78" s="48"/>
      <c r="EI78" s="48"/>
    </row>
    <row r="79" spans="138:139" x14ac:dyDescent="0.3">
      <c r="EH79" s="48"/>
      <c r="EI79" s="48"/>
    </row>
    <row r="80" spans="138:139" x14ac:dyDescent="0.3">
      <c r="EH80" s="48"/>
      <c r="EI80" s="48"/>
    </row>
    <row r="81" spans="138:139" x14ac:dyDescent="0.3">
      <c r="EH81" s="48"/>
      <c r="EI81" s="48"/>
    </row>
    <row r="82" spans="138:139" x14ac:dyDescent="0.3">
      <c r="EH82" s="48"/>
      <c r="EI82" s="48"/>
    </row>
    <row r="83" spans="138:139" x14ac:dyDescent="0.3">
      <c r="EH83" s="48"/>
      <c r="EI83" s="48"/>
    </row>
    <row r="84" spans="138:139" x14ac:dyDescent="0.3">
      <c r="EH84" s="48"/>
      <c r="EI84" s="48"/>
    </row>
    <row r="85" spans="138:139" x14ac:dyDescent="0.3">
      <c r="EH85" s="48"/>
      <c r="EI85" s="48"/>
    </row>
    <row r="86" spans="138:139" x14ac:dyDescent="0.3">
      <c r="EH86" s="48"/>
      <c r="EI86" s="48"/>
    </row>
    <row r="87" spans="138:139" x14ac:dyDescent="0.3">
      <c r="EH87" s="48"/>
      <c r="EI87" s="48"/>
    </row>
    <row r="88" spans="138:139" x14ac:dyDescent="0.3">
      <c r="EH88" s="48"/>
      <c r="EI88" s="48"/>
    </row>
    <row r="89" spans="138:139" x14ac:dyDescent="0.3">
      <c r="EH89" s="48"/>
      <c r="EI89" s="48"/>
    </row>
    <row r="90" spans="138:139" x14ac:dyDescent="0.3">
      <c r="EH90" s="48"/>
      <c r="EI90" s="48"/>
    </row>
    <row r="91" spans="138:139" x14ac:dyDescent="0.3">
      <c r="EH91" s="48"/>
      <c r="EI91" s="48"/>
    </row>
    <row r="92" spans="138:139" x14ac:dyDescent="0.3">
      <c r="EH92" s="48"/>
      <c r="EI92" s="48"/>
    </row>
    <row r="93" spans="138:139" x14ac:dyDescent="0.3">
      <c r="EH93" s="48"/>
      <c r="EI93" s="48"/>
    </row>
    <row r="94" spans="138:139" x14ac:dyDescent="0.3">
      <c r="EH94" s="48"/>
      <c r="EI94" s="48"/>
    </row>
    <row r="95" spans="138:139" x14ac:dyDescent="0.3">
      <c r="EH95" s="48"/>
      <c r="EI95" s="48"/>
    </row>
    <row r="96" spans="138:139" x14ac:dyDescent="0.3">
      <c r="EH96" s="48"/>
      <c r="EI96" s="48"/>
    </row>
    <row r="97" spans="138:139" x14ac:dyDescent="0.3">
      <c r="EH97" s="48"/>
      <c r="EI97" s="48"/>
    </row>
    <row r="98" spans="138:139" x14ac:dyDescent="0.3">
      <c r="EH98" s="48"/>
      <c r="EI98" s="48"/>
    </row>
    <row r="99" spans="138:139" x14ac:dyDescent="0.3">
      <c r="EH99" s="48"/>
      <c r="EI99" s="48"/>
    </row>
    <row r="100" spans="138:139" x14ac:dyDescent="0.3">
      <c r="EH100" s="48"/>
      <c r="EI100" s="48"/>
    </row>
    <row r="101" spans="138:139" x14ac:dyDescent="0.3">
      <c r="EH101" s="48"/>
      <c r="EI101" s="48"/>
    </row>
    <row r="102" spans="138:139" x14ac:dyDescent="0.3">
      <c r="EH102" s="48"/>
      <c r="EI102" s="48"/>
    </row>
    <row r="103" spans="138:139" x14ac:dyDescent="0.3">
      <c r="EH103" s="48"/>
      <c r="EI103" s="48"/>
    </row>
    <row r="104" spans="138:139" x14ac:dyDescent="0.3">
      <c r="EH104" s="48"/>
      <c r="EI104" s="48"/>
    </row>
    <row r="105" spans="138:139" x14ac:dyDescent="0.3">
      <c r="EH105" s="48"/>
      <c r="EI105" s="48"/>
    </row>
    <row r="106" spans="138:139" x14ac:dyDescent="0.3">
      <c r="EH106" s="48"/>
      <c r="EI106" s="48"/>
    </row>
    <row r="107" spans="138:139" x14ac:dyDescent="0.3">
      <c r="EH107" s="48"/>
      <c r="EI107" s="48"/>
    </row>
    <row r="108" spans="138:139" x14ac:dyDescent="0.3">
      <c r="EH108" s="48"/>
      <c r="EI108" s="48"/>
    </row>
    <row r="109" spans="138:139" x14ac:dyDescent="0.3">
      <c r="EH109" s="48"/>
      <c r="EI109" s="48"/>
    </row>
    <row r="110" spans="138:139" x14ac:dyDescent="0.3">
      <c r="EH110" s="48"/>
      <c r="EI110" s="48"/>
    </row>
    <row r="111" spans="138:139" x14ac:dyDescent="0.3">
      <c r="EH111" s="48"/>
      <c r="EI111" s="48"/>
    </row>
    <row r="112" spans="138:139" x14ac:dyDescent="0.3">
      <c r="EH112" s="48"/>
      <c r="EI112" s="48"/>
    </row>
    <row r="113" spans="138:139" x14ac:dyDescent="0.3">
      <c r="EH113" s="48"/>
      <c r="EI113" s="48"/>
    </row>
    <row r="114" spans="138:139" x14ac:dyDescent="0.3">
      <c r="EH114" s="48"/>
      <c r="EI114" s="48"/>
    </row>
    <row r="115" spans="138:139" x14ac:dyDescent="0.3">
      <c r="EH115" s="48"/>
      <c r="EI115" s="48"/>
    </row>
    <row r="116" spans="138:139" x14ac:dyDescent="0.3">
      <c r="EH116" s="48"/>
      <c r="EI116" s="48"/>
    </row>
    <row r="117" spans="138:139" x14ac:dyDescent="0.3">
      <c r="EH117" s="48"/>
      <c r="EI117" s="48"/>
    </row>
    <row r="118" spans="138:139" x14ac:dyDescent="0.3">
      <c r="EH118" s="48"/>
      <c r="EI118" s="48"/>
    </row>
    <row r="119" spans="138:139" x14ac:dyDescent="0.3">
      <c r="EH119" s="48"/>
      <c r="EI119" s="48"/>
    </row>
    <row r="120" spans="138:139" x14ac:dyDescent="0.3">
      <c r="EH120" s="48"/>
      <c r="EI120" s="48"/>
    </row>
    <row r="121" spans="138:139" x14ac:dyDescent="0.3">
      <c r="EH121" s="48"/>
      <c r="EI121" s="48"/>
    </row>
    <row r="122" spans="138:139" x14ac:dyDescent="0.3">
      <c r="EH122" s="48"/>
      <c r="EI122" s="48"/>
    </row>
    <row r="123" spans="138:139" x14ac:dyDescent="0.3">
      <c r="EH123" s="48"/>
      <c r="EI123" s="48"/>
    </row>
    <row r="124" spans="138:139" x14ac:dyDescent="0.3">
      <c r="EH124" s="48"/>
      <c r="EI124" s="48"/>
    </row>
    <row r="125" spans="138:139" x14ac:dyDescent="0.3">
      <c r="EH125" s="48"/>
      <c r="EI125" s="48"/>
    </row>
    <row r="126" spans="138:139" x14ac:dyDescent="0.3">
      <c r="EH126" s="48"/>
      <c r="EI126" s="48"/>
    </row>
    <row r="127" spans="138:139" x14ac:dyDescent="0.3">
      <c r="EH127" s="48"/>
      <c r="EI127" s="48"/>
    </row>
    <row r="128" spans="138:139" x14ac:dyDescent="0.3">
      <c r="EH128" s="48"/>
      <c r="EI128" s="48"/>
    </row>
    <row r="129" spans="138:139" x14ac:dyDescent="0.3">
      <c r="EH129" s="48"/>
      <c r="EI129" s="48"/>
    </row>
    <row r="130" spans="138:139" x14ac:dyDescent="0.3">
      <c r="EH130" s="48"/>
      <c r="EI130" s="48"/>
    </row>
    <row r="131" spans="138:139" x14ac:dyDescent="0.3">
      <c r="EH131" s="48"/>
      <c r="EI131" s="48"/>
    </row>
    <row r="132" spans="138:139" x14ac:dyDescent="0.3">
      <c r="EH132" s="48"/>
      <c r="EI132" s="48"/>
    </row>
    <row r="133" spans="138:139" x14ac:dyDescent="0.3">
      <c r="EH133" s="48"/>
      <c r="EI133" s="48"/>
    </row>
    <row r="134" spans="138:139" x14ac:dyDescent="0.3">
      <c r="EH134" s="48"/>
      <c r="EI134" s="48"/>
    </row>
    <row r="135" spans="138:139" x14ac:dyDescent="0.3">
      <c r="EH135" s="48"/>
      <c r="EI135" s="48"/>
    </row>
    <row r="136" spans="138:139" x14ac:dyDescent="0.3">
      <c r="EH136" s="48"/>
      <c r="EI136" s="48"/>
    </row>
    <row r="137" spans="138:139" x14ac:dyDescent="0.3">
      <c r="EH137" s="48"/>
      <c r="EI137" s="48"/>
    </row>
    <row r="138" spans="138:139" x14ac:dyDescent="0.3">
      <c r="EH138" s="48"/>
      <c r="EI138" s="48"/>
    </row>
    <row r="139" spans="138:139" x14ac:dyDescent="0.3">
      <c r="EH139" s="48"/>
      <c r="EI139" s="48"/>
    </row>
    <row r="140" spans="138:139" x14ac:dyDescent="0.3">
      <c r="EH140" s="48"/>
      <c r="EI140" s="48"/>
    </row>
    <row r="141" spans="138:139" x14ac:dyDescent="0.3">
      <c r="EH141" s="48"/>
      <c r="EI141" s="48"/>
    </row>
    <row r="142" spans="138:139" x14ac:dyDescent="0.3">
      <c r="EH142" s="48"/>
      <c r="EI142" s="48"/>
    </row>
    <row r="143" spans="138:139" x14ac:dyDescent="0.3">
      <c r="EH143" s="48"/>
      <c r="EI143" s="48"/>
    </row>
    <row r="144" spans="138:139" x14ac:dyDescent="0.3">
      <c r="EH144" s="48"/>
      <c r="EI144" s="48"/>
    </row>
    <row r="145" spans="138:139" x14ac:dyDescent="0.3">
      <c r="EH145" s="48"/>
      <c r="EI145" s="48"/>
    </row>
    <row r="146" spans="138:139" x14ac:dyDescent="0.3">
      <c r="EH146" s="48"/>
      <c r="EI146" s="48"/>
    </row>
    <row r="147" spans="138:139" x14ac:dyDescent="0.3">
      <c r="EH147" s="48"/>
      <c r="EI147" s="48"/>
    </row>
    <row r="148" spans="138:139" x14ac:dyDescent="0.3">
      <c r="EH148" s="48"/>
      <c r="EI148" s="48"/>
    </row>
    <row r="149" spans="138:139" x14ac:dyDescent="0.3">
      <c r="EH149" s="48"/>
      <c r="EI149" s="48"/>
    </row>
    <row r="150" spans="138:139" x14ac:dyDescent="0.3">
      <c r="EH150" s="48"/>
      <c r="EI150" s="48"/>
    </row>
    <row r="151" spans="138:139" x14ac:dyDescent="0.3">
      <c r="EH151" s="48"/>
      <c r="EI151" s="48"/>
    </row>
    <row r="152" spans="138:139" x14ac:dyDescent="0.3">
      <c r="EH152" s="48"/>
      <c r="EI152" s="48"/>
    </row>
    <row r="153" spans="138:139" x14ac:dyDescent="0.3">
      <c r="EH153" s="48"/>
      <c r="EI153" s="48"/>
    </row>
    <row r="154" spans="138:139" x14ac:dyDescent="0.3">
      <c r="EH154" s="48"/>
      <c r="EI154" s="48"/>
    </row>
    <row r="155" spans="138:139" x14ac:dyDescent="0.3">
      <c r="EH155" s="48"/>
      <c r="EI155" s="48"/>
    </row>
    <row r="156" spans="138:139" x14ac:dyDescent="0.3">
      <c r="EH156" s="48"/>
      <c r="EI156" s="48"/>
    </row>
    <row r="157" spans="138:139" x14ac:dyDescent="0.3">
      <c r="EH157" s="48"/>
      <c r="EI157" s="48"/>
    </row>
    <row r="158" spans="138:139" x14ac:dyDescent="0.3">
      <c r="EH158" s="48"/>
      <c r="EI158" s="48"/>
    </row>
    <row r="159" spans="138:139" x14ac:dyDescent="0.3">
      <c r="EH159" s="48"/>
      <c r="EI159" s="48"/>
    </row>
    <row r="160" spans="138:139" x14ac:dyDescent="0.3">
      <c r="EH160" s="48"/>
      <c r="EI160" s="48"/>
    </row>
    <row r="161" spans="138:139" x14ac:dyDescent="0.3">
      <c r="EH161" s="48"/>
      <c r="EI161" s="48"/>
    </row>
    <row r="162" spans="138:139" x14ac:dyDescent="0.3">
      <c r="EH162" s="48"/>
      <c r="EI162" s="48"/>
    </row>
    <row r="163" spans="138:139" x14ac:dyDescent="0.3">
      <c r="EH163" s="48"/>
      <c r="EI163" s="48"/>
    </row>
    <row r="164" spans="138:139" x14ac:dyDescent="0.3">
      <c r="EH164" s="48"/>
      <c r="EI164" s="48"/>
    </row>
    <row r="165" spans="138:139" x14ac:dyDescent="0.3">
      <c r="EH165" s="48"/>
      <c r="EI165" s="48"/>
    </row>
    <row r="166" spans="138:139" x14ac:dyDescent="0.3">
      <c r="EH166" s="48"/>
      <c r="EI166" s="48"/>
    </row>
    <row r="167" spans="138:139" x14ac:dyDescent="0.3">
      <c r="EH167" s="48"/>
      <c r="EI167" s="48"/>
    </row>
    <row r="168" spans="138:139" x14ac:dyDescent="0.3">
      <c r="EH168" s="48"/>
      <c r="EI168" s="48"/>
    </row>
    <row r="169" spans="138:139" x14ac:dyDescent="0.3">
      <c r="EH169" s="48"/>
      <c r="EI169" s="48"/>
    </row>
    <row r="170" spans="138:139" x14ac:dyDescent="0.3">
      <c r="EH170" s="48"/>
      <c r="EI170" s="48"/>
    </row>
    <row r="171" spans="138:139" x14ac:dyDescent="0.3">
      <c r="EH171" s="48"/>
      <c r="EI171" s="48"/>
    </row>
    <row r="172" spans="138:139" x14ac:dyDescent="0.3">
      <c r="EH172" s="48"/>
      <c r="EI172" s="48"/>
    </row>
    <row r="173" spans="138:139" x14ac:dyDescent="0.3">
      <c r="EH173" s="48"/>
      <c r="EI173" s="48"/>
    </row>
    <row r="174" spans="138:139" x14ac:dyDescent="0.3">
      <c r="EH174" s="48"/>
      <c r="EI174" s="48"/>
    </row>
    <row r="175" spans="138:139" x14ac:dyDescent="0.3">
      <c r="EH175" s="48"/>
      <c r="EI175" s="48"/>
    </row>
    <row r="176" spans="138:139" x14ac:dyDescent="0.3">
      <c r="EH176" s="48"/>
      <c r="EI176" s="48"/>
    </row>
    <row r="177" spans="138:139" x14ac:dyDescent="0.3">
      <c r="EH177" s="48"/>
      <c r="EI177" s="48"/>
    </row>
    <row r="178" spans="138:139" x14ac:dyDescent="0.3">
      <c r="EH178" s="48"/>
      <c r="EI178" s="48"/>
    </row>
    <row r="179" spans="138:139" x14ac:dyDescent="0.3">
      <c r="EH179" s="48"/>
      <c r="EI179" s="48"/>
    </row>
    <row r="180" spans="138:139" x14ac:dyDescent="0.3">
      <c r="EH180" s="48"/>
      <c r="EI180" s="48"/>
    </row>
    <row r="181" spans="138:139" x14ac:dyDescent="0.3">
      <c r="EH181" s="48"/>
      <c r="EI181" s="48"/>
    </row>
    <row r="182" spans="138:139" x14ac:dyDescent="0.3">
      <c r="EH182" s="48"/>
      <c r="EI182" s="48"/>
    </row>
    <row r="183" spans="138:139" x14ac:dyDescent="0.3">
      <c r="EH183" s="48"/>
      <c r="EI183" s="48"/>
    </row>
    <row r="184" spans="138:139" x14ac:dyDescent="0.3">
      <c r="EH184" s="48"/>
      <c r="EI184" s="48"/>
    </row>
    <row r="185" spans="138:139" x14ac:dyDescent="0.3">
      <c r="EH185" s="48"/>
      <c r="EI185" s="48"/>
    </row>
    <row r="186" spans="138:139" x14ac:dyDescent="0.3">
      <c r="EH186" s="48"/>
      <c r="EI186" s="48"/>
    </row>
    <row r="187" spans="138:139" x14ac:dyDescent="0.3">
      <c r="EH187" s="48"/>
      <c r="EI187" s="48"/>
    </row>
    <row r="188" spans="138:139" x14ac:dyDescent="0.3">
      <c r="EH188" s="48"/>
      <c r="EI188" s="48"/>
    </row>
    <row r="189" spans="138:139" x14ac:dyDescent="0.3">
      <c r="EH189" s="48"/>
      <c r="EI189" s="48"/>
    </row>
    <row r="190" spans="138:139" x14ac:dyDescent="0.3">
      <c r="EH190" s="48"/>
      <c r="EI190" s="48"/>
    </row>
    <row r="191" spans="138:139" x14ac:dyDescent="0.3">
      <c r="EH191" s="48"/>
      <c r="EI191" s="48"/>
    </row>
    <row r="192" spans="138:139" x14ac:dyDescent="0.3">
      <c r="EH192" s="48"/>
      <c r="EI192" s="48"/>
    </row>
    <row r="193" spans="138:139" x14ac:dyDescent="0.3">
      <c r="EH193" s="48"/>
      <c r="EI193" s="48"/>
    </row>
    <row r="194" spans="138:139" x14ac:dyDescent="0.3">
      <c r="EH194" s="48"/>
      <c r="EI194" s="48"/>
    </row>
    <row r="195" spans="138:139" x14ac:dyDescent="0.3">
      <c r="EH195" s="48"/>
      <c r="EI195" s="48"/>
    </row>
    <row r="196" spans="138:139" x14ac:dyDescent="0.3">
      <c r="EH196" s="48"/>
      <c r="EI196" s="48"/>
    </row>
    <row r="197" spans="138:139" x14ac:dyDescent="0.3">
      <c r="EH197" s="48"/>
      <c r="EI197" s="48"/>
    </row>
    <row r="198" spans="138:139" x14ac:dyDescent="0.3">
      <c r="EH198" s="48"/>
      <c r="EI198" s="48"/>
    </row>
    <row r="199" spans="138:139" x14ac:dyDescent="0.3">
      <c r="EH199" s="48"/>
      <c r="EI199" s="48"/>
    </row>
    <row r="200" spans="138:139" x14ac:dyDescent="0.3">
      <c r="EH200" s="48"/>
      <c r="EI200" s="48"/>
    </row>
    <row r="201" spans="138:139" x14ac:dyDescent="0.3">
      <c r="EH201" s="48"/>
      <c r="EI201" s="48"/>
    </row>
    <row r="202" spans="138:139" x14ac:dyDescent="0.3">
      <c r="EH202" s="48"/>
      <c r="EI202" s="48"/>
    </row>
    <row r="203" spans="138:139" x14ac:dyDescent="0.3">
      <c r="EH203" s="48"/>
      <c r="EI203" s="48"/>
    </row>
    <row r="204" spans="138:139" x14ac:dyDescent="0.3">
      <c r="EH204" s="48"/>
      <c r="EI204" s="48"/>
    </row>
    <row r="205" spans="138:139" x14ac:dyDescent="0.3">
      <c r="EH205" s="48"/>
      <c r="EI205" s="48"/>
    </row>
    <row r="206" spans="138:139" x14ac:dyDescent="0.3">
      <c r="EH206" s="48"/>
      <c r="EI206" s="48"/>
    </row>
    <row r="207" spans="138:139" x14ac:dyDescent="0.3">
      <c r="EH207" s="48"/>
      <c r="EI207" s="48"/>
    </row>
    <row r="208" spans="138:139" x14ac:dyDescent="0.3">
      <c r="EH208" s="48"/>
      <c r="EI208" s="48"/>
    </row>
    <row r="209" spans="138:139" x14ac:dyDescent="0.3">
      <c r="EH209" s="48"/>
      <c r="EI209" s="48"/>
    </row>
    <row r="210" spans="138:139" x14ac:dyDescent="0.3">
      <c r="EH210" s="48"/>
      <c r="EI210" s="48"/>
    </row>
    <row r="211" spans="138:139" x14ac:dyDescent="0.3">
      <c r="EH211" s="48"/>
      <c r="EI211" s="48"/>
    </row>
    <row r="212" spans="138:139" x14ac:dyDescent="0.3">
      <c r="EH212" s="48"/>
      <c r="EI212" s="48"/>
    </row>
    <row r="213" spans="138:139" x14ac:dyDescent="0.3">
      <c r="EH213" s="48"/>
      <c r="EI213" s="48"/>
    </row>
    <row r="214" spans="138:139" x14ac:dyDescent="0.3">
      <c r="EH214" s="48"/>
      <c r="EI214" s="48"/>
    </row>
    <row r="215" spans="138:139" x14ac:dyDescent="0.3">
      <c r="EH215" s="48"/>
      <c r="EI215" s="48"/>
    </row>
    <row r="216" spans="138:139" x14ac:dyDescent="0.3">
      <c r="EH216" s="48"/>
      <c r="EI216" s="48"/>
    </row>
    <row r="217" spans="138:139" x14ac:dyDescent="0.3">
      <c r="EH217" s="48"/>
      <c r="EI217" s="48"/>
    </row>
    <row r="218" spans="138:139" x14ac:dyDescent="0.3">
      <c r="EH218" s="48"/>
      <c r="EI218" s="48"/>
    </row>
    <row r="219" spans="138:139" x14ac:dyDescent="0.3">
      <c r="EH219" s="48"/>
      <c r="EI219" s="48"/>
    </row>
    <row r="220" spans="138:139" x14ac:dyDescent="0.3">
      <c r="EH220" s="48"/>
      <c r="EI220" s="48"/>
    </row>
    <row r="221" spans="138:139" x14ac:dyDescent="0.3">
      <c r="EH221" s="48"/>
      <c r="EI221" s="48"/>
    </row>
    <row r="222" spans="138:139" x14ac:dyDescent="0.3">
      <c r="EH222" s="48"/>
      <c r="EI222" s="48"/>
    </row>
    <row r="223" spans="138:139" x14ac:dyDescent="0.3">
      <c r="EH223" s="48"/>
      <c r="EI223" s="48"/>
    </row>
    <row r="224" spans="138:139" x14ac:dyDescent="0.3">
      <c r="EH224" s="48"/>
      <c r="EI224" s="48"/>
    </row>
    <row r="225" spans="138:139" x14ac:dyDescent="0.3">
      <c r="EH225" s="48"/>
      <c r="EI225" s="48"/>
    </row>
    <row r="226" spans="138:139" x14ac:dyDescent="0.3">
      <c r="EH226" s="48"/>
      <c r="EI226" s="48"/>
    </row>
    <row r="227" spans="138:139" x14ac:dyDescent="0.3">
      <c r="EH227" s="48"/>
      <c r="EI227" s="48"/>
    </row>
    <row r="228" spans="138:139" x14ac:dyDescent="0.3">
      <c r="EH228" s="48"/>
      <c r="EI228" s="48"/>
    </row>
    <row r="229" spans="138:139" x14ac:dyDescent="0.3">
      <c r="EH229" s="48"/>
      <c r="EI229" s="48"/>
    </row>
    <row r="230" spans="138:139" x14ac:dyDescent="0.3">
      <c r="EH230" s="48"/>
      <c r="EI230" s="48"/>
    </row>
    <row r="231" spans="138:139" x14ac:dyDescent="0.3">
      <c r="EH231" s="48"/>
      <c r="EI231" s="48"/>
    </row>
    <row r="232" spans="138:139" x14ac:dyDescent="0.3">
      <c r="EH232" s="48"/>
      <c r="EI232" s="48"/>
    </row>
    <row r="233" spans="138:139" x14ac:dyDescent="0.3">
      <c r="EH233" s="48"/>
      <c r="EI233" s="48"/>
    </row>
    <row r="234" spans="138:139" x14ac:dyDescent="0.3">
      <c r="EH234" s="48"/>
      <c r="EI234" s="48"/>
    </row>
    <row r="235" spans="138:139" x14ac:dyDescent="0.3">
      <c r="EH235" s="48"/>
      <c r="EI235" s="48"/>
    </row>
    <row r="236" spans="138:139" x14ac:dyDescent="0.3">
      <c r="EH236" s="48"/>
      <c r="EI236" s="48"/>
    </row>
    <row r="237" spans="138:139" x14ac:dyDescent="0.3">
      <c r="EH237" s="48"/>
      <c r="EI237" s="48"/>
    </row>
    <row r="238" spans="138:139" x14ac:dyDescent="0.3">
      <c r="EH238" s="48"/>
      <c r="EI238" s="48"/>
    </row>
    <row r="239" spans="138:139" x14ac:dyDescent="0.3">
      <c r="EH239" s="48"/>
      <c r="EI239" s="48"/>
    </row>
    <row r="240" spans="138:139" x14ac:dyDescent="0.3">
      <c r="EH240" s="48"/>
      <c r="EI240" s="48"/>
    </row>
    <row r="241" spans="138:139" x14ac:dyDescent="0.3">
      <c r="EH241" s="48"/>
      <c r="EI241" s="48"/>
    </row>
    <row r="242" spans="138:139" x14ac:dyDescent="0.3">
      <c r="EH242" s="48"/>
      <c r="EI242" s="48"/>
    </row>
    <row r="243" spans="138:139" x14ac:dyDescent="0.3">
      <c r="EH243" s="48"/>
      <c r="EI243" s="48"/>
    </row>
    <row r="244" spans="138:139" x14ac:dyDescent="0.3">
      <c r="EH244" s="48"/>
      <c r="EI244" s="48"/>
    </row>
    <row r="245" spans="138:139" x14ac:dyDescent="0.3">
      <c r="EH245" s="48"/>
      <c r="EI245" s="48"/>
    </row>
    <row r="246" spans="138:139" x14ac:dyDescent="0.3">
      <c r="EH246" s="48"/>
      <c r="EI246" s="48"/>
    </row>
    <row r="247" spans="138:139" x14ac:dyDescent="0.3">
      <c r="EH247" s="48"/>
      <c r="EI247" s="48"/>
    </row>
    <row r="248" spans="138:139" x14ac:dyDescent="0.3">
      <c r="EH248" s="48"/>
      <c r="EI248" s="48"/>
    </row>
    <row r="249" spans="138:139" x14ac:dyDescent="0.3">
      <c r="EH249" s="48"/>
      <c r="EI249" s="48"/>
    </row>
    <row r="250" spans="138:139" x14ac:dyDescent="0.3">
      <c r="EH250" s="48"/>
      <c r="EI250" s="48"/>
    </row>
    <row r="251" spans="138:139" x14ac:dyDescent="0.3">
      <c r="EH251" s="48"/>
      <c r="EI251" s="48"/>
    </row>
    <row r="252" spans="138:139" x14ac:dyDescent="0.3">
      <c r="EH252" s="48"/>
      <c r="EI252" s="48"/>
    </row>
    <row r="253" spans="138:139" x14ac:dyDescent="0.3">
      <c r="EH253" s="48"/>
      <c r="EI253" s="48"/>
    </row>
    <row r="254" spans="138:139" x14ac:dyDescent="0.3">
      <c r="EH254" s="48"/>
      <c r="EI254" s="48"/>
    </row>
    <row r="255" spans="138:139" x14ac:dyDescent="0.3">
      <c r="EH255" s="48"/>
      <c r="EI255" s="48"/>
    </row>
    <row r="256" spans="138:139" x14ac:dyDescent="0.3">
      <c r="EH256" s="48"/>
      <c r="EI256" s="48"/>
    </row>
    <row r="257" spans="138:139" x14ac:dyDescent="0.3">
      <c r="EH257" s="48"/>
      <c r="EI257" s="48"/>
    </row>
    <row r="258" spans="138:139" x14ac:dyDescent="0.3">
      <c r="EH258" s="48"/>
      <c r="EI258" s="48"/>
    </row>
    <row r="259" spans="138:139" x14ac:dyDescent="0.3">
      <c r="EH259" s="48"/>
      <c r="EI259" s="48"/>
    </row>
    <row r="260" spans="138:139" x14ac:dyDescent="0.3">
      <c r="EH260" s="48"/>
      <c r="EI260" s="48"/>
    </row>
    <row r="261" spans="138:139" x14ac:dyDescent="0.3">
      <c r="EH261" s="48"/>
      <c r="EI261" s="48"/>
    </row>
    <row r="262" spans="138:139" x14ac:dyDescent="0.3">
      <c r="EH262" s="48"/>
      <c r="EI262" s="48"/>
    </row>
    <row r="263" spans="138:139" x14ac:dyDescent="0.3">
      <c r="EH263" s="48"/>
      <c r="EI263" s="48"/>
    </row>
    <row r="264" spans="138:139" x14ac:dyDescent="0.3">
      <c r="EH264" s="48"/>
      <c r="EI264" s="48"/>
    </row>
    <row r="265" spans="138:139" x14ac:dyDescent="0.3">
      <c r="EH265" s="48"/>
      <c r="EI265" s="48"/>
    </row>
    <row r="266" spans="138:139" x14ac:dyDescent="0.3">
      <c r="EH266" s="48"/>
      <c r="EI266" s="48"/>
    </row>
    <row r="267" spans="138:139" x14ac:dyDescent="0.3">
      <c r="EH267" s="48"/>
      <c r="EI267" s="48"/>
    </row>
    <row r="268" spans="138:139" x14ac:dyDescent="0.3">
      <c r="EH268" s="48"/>
      <c r="EI268" s="48"/>
    </row>
    <row r="269" spans="138:139" x14ac:dyDescent="0.3">
      <c r="EH269" s="48"/>
      <c r="EI269" s="48"/>
    </row>
    <row r="270" spans="138:139" x14ac:dyDescent="0.3">
      <c r="EH270" s="48"/>
      <c r="EI270" s="48"/>
    </row>
    <row r="271" spans="138:139" x14ac:dyDescent="0.3">
      <c r="EH271" s="48"/>
      <c r="EI271" s="48"/>
    </row>
    <row r="272" spans="138:139" x14ac:dyDescent="0.3">
      <c r="EH272" s="48"/>
      <c r="EI272" s="48"/>
    </row>
    <row r="273" spans="138:139" x14ac:dyDescent="0.3">
      <c r="EH273" s="48"/>
      <c r="EI273" s="48"/>
    </row>
    <row r="274" spans="138:139" x14ac:dyDescent="0.3">
      <c r="EH274" s="48"/>
      <c r="EI274" s="48"/>
    </row>
    <row r="275" spans="138:139" x14ac:dyDescent="0.3">
      <c r="EH275" s="48"/>
      <c r="EI275" s="48"/>
    </row>
    <row r="276" spans="138:139" x14ac:dyDescent="0.3">
      <c r="EH276" s="48"/>
      <c r="EI276" s="48"/>
    </row>
    <row r="277" spans="138:139" x14ac:dyDescent="0.3">
      <c r="EH277" s="48"/>
      <c r="EI277" s="48"/>
    </row>
    <row r="278" spans="138:139" x14ac:dyDescent="0.3">
      <c r="EH278" s="48"/>
      <c r="EI278" s="48"/>
    </row>
    <row r="279" spans="138:139" x14ac:dyDescent="0.3">
      <c r="EH279" s="48"/>
      <c r="EI279" s="48"/>
    </row>
    <row r="280" spans="138:139" x14ac:dyDescent="0.3">
      <c r="EH280" s="48"/>
      <c r="EI280" s="48"/>
    </row>
    <row r="281" spans="138:139" x14ac:dyDescent="0.3">
      <c r="EH281" s="48"/>
      <c r="EI281" s="48"/>
    </row>
    <row r="282" spans="138:139" x14ac:dyDescent="0.3">
      <c r="EH282" s="48"/>
      <c r="EI282" s="48"/>
    </row>
    <row r="283" spans="138:139" x14ac:dyDescent="0.3">
      <c r="EH283" s="48"/>
      <c r="EI283" s="48"/>
    </row>
    <row r="284" spans="138:139" x14ac:dyDescent="0.3">
      <c r="EH284" s="48"/>
      <c r="EI284" s="48"/>
    </row>
    <row r="285" spans="138:139" x14ac:dyDescent="0.3">
      <c r="EH285" s="48"/>
      <c r="EI285" s="48"/>
    </row>
    <row r="286" spans="138:139" x14ac:dyDescent="0.3">
      <c r="EH286" s="48"/>
      <c r="EI286" s="48"/>
    </row>
    <row r="287" spans="138:139" x14ac:dyDescent="0.3">
      <c r="EH287" s="48"/>
      <c r="EI287" s="48"/>
    </row>
    <row r="288" spans="138:139" x14ac:dyDescent="0.3">
      <c r="EH288" s="48"/>
      <c r="EI288" s="48"/>
    </row>
    <row r="289" spans="138:139" x14ac:dyDescent="0.3">
      <c r="EH289" s="48"/>
      <c r="EI289" s="48"/>
    </row>
    <row r="290" spans="138:139" x14ac:dyDescent="0.3">
      <c r="EH290" s="48"/>
      <c r="EI290" s="48"/>
    </row>
    <row r="291" spans="138:139" x14ac:dyDescent="0.3">
      <c r="EH291" s="48"/>
      <c r="EI291" s="48"/>
    </row>
    <row r="292" spans="138:139" x14ac:dyDescent="0.3">
      <c r="EH292" s="48"/>
      <c r="EI292" s="48"/>
    </row>
    <row r="293" spans="138:139" x14ac:dyDescent="0.3">
      <c r="EH293" s="48"/>
      <c r="EI293" s="48"/>
    </row>
    <row r="294" spans="138:139" x14ac:dyDescent="0.3">
      <c r="EH294" s="48"/>
      <c r="EI294" s="48"/>
    </row>
    <row r="295" spans="138:139" x14ac:dyDescent="0.3">
      <c r="EH295" s="48"/>
      <c r="EI295" s="48"/>
    </row>
    <row r="296" spans="138:139" x14ac:dyDescent="0.3">
      <c r="EH296" s="48"/>
      <c r="EI296" s="48"/>
    </row>
    <row r="297" spans="138:139" x14ac:dyDescent="0.3">
      <c r="EH297" s="48"/>
      <c r="EI297" s="48"/>
    </row>
    <row r="298" spans="138:139" x14ac:dyDescent="0.3">
      <c r="EH298" s="48"/>
      <c r="EI298" s="48"/>
    </row>
    <row r="299" spans="138:139" x14ac:dyDescent="0.3">
      <c r="EH299" s="48"/>
      <c r="EI299" s="48"/>
    </row>
    <row r="300" spans="138:139" x14ac:dyDescent="0.3">
      <c r="EH300" s="48"/>
      <c r="EI300" s="48"/>
    </row>
    <row r="301" spans="138:139" x14ac:dyDescent="0.3">
      <c r="EH301" s="48"/>
      <c r="EI301" s="48"/>
    </row>
    <row r="302" spans="138:139" x14ac:dyDescent="0.3">
      <c r="EH302" s="48"/>
      <c r="EI302" s="48"/>
    </row>
    <row r="303" spans="138:139" x14ac:dyDescent="0.3">
      <c r="EH303" s="48"/>
      <c r="EI303" s="48"/>
    </row>
    <row r="304" spans="138:139" x14ac:dyDescent="0.3">
      <c r="EH304" s="48"/>
      <c r="EI304" s="48"/>
    </row>
    <row r="305" spans="138:139" x14ac:dyDescent="0.3">
      <c r="EH305" s="48"/>
      <c r="EI305" s="48"/>
    </row>
    <row r="306" spans="138:139" x14ac:dyDescent="0.3">
      <c r="EH306" s="48"/>
      <c r="EI306" s="48"/>
    </row>
    <row r="307" spans="138:139" x14ac:dyDescent="0.3">
      <c r="EH307" s="48"/>
      <c r="EI307" s="48"/>
    </row>
    <row r="308" spans="138:139" x14ac:dyDescent="0.3">
      <c r="EH308" s="48"/>
      <c r="EI308" s="48"/>
    </row>
    <row r="309" spans="138:139" x14ac:dyDescent="0.3">
      <c r="EH309" s="48"/>
      <c r="EI309" s="48"/>
    </row>
    <row r="310" spans="138:139" x14ac:dyDescent="0.3">
      <c r="EH310" s="48"/>
      <c r="EI310" s="48"/>
    </row>
    <row r="311" spans="138:139" x14ac:dyDescent="0.3">
      <c r="EH311" s="48"/>
      <c r="EI311" s="48"/>
    </row>
    <row r="312" spans="138:139" x14ac:dyDescent="0.3">
      <c r="EH312" s="48"/>
      <c r="EI312" s="48"/>
    </row>
    <row r="313" spans="138:139" x14ac:dyDescent="0.3">
      <c r="EH313" s="48"/>
      <c r="EI313" s="48"/>
    </row>
    <row r="314" spans="138:139" x14ac:dyDescent="0.3">
      <c r="EH314" s="48"/>
      <c r="EI314" s="48"/>
    </row>
    <row r="315" spans="138:139" x14ac:dyDescent="0.3">
      <c r="EH315" s="48"/>
      <c r="EI315" s="48"/>
    </row>
    <row r="316" spans="138:139" x14ac:dyDescent="0.3">
      <c r="EH316" s="48"/>
      <c r="EI316" s="48"/>
    </row>
    <row r="317" spans="138:139" x14ac:dyDescent="0.3">
      <c r="EH317" s="48"/>
      <c r="EI317" s="48"/>
    </row>
    <row r="318" spans="138:139" x14ac:dyDescent="0.3">
      <c r="EH318" s="48"/>
      <c r="EI318" s="48"/>
    </row>
    <row r="319" spans="138:139" x14ac:dyDescent="0.3">
      <c r="EH319" s="48"/>
      <c r="EI319" s="48"/>
    </row>
    <row r="320" spans="138:139" x14ac:dyDescent="0.3">
      <c r="EH320" s="48"/>
      <c r="EI320" s="48"/>
    </row>
    <row r="321" spans="138:139" x14ac:dyDescent="0.3">
      <c r="EH321" s="48"/>
      <c r="EI321" s="48"/>
    </row>
    <row r="322" spans="138:139" x14ac:dyDescent="0.3">
      <c r="EH322" s="48"/>
      <c r="EI322" s="48"/>
    </row>
    <row r="323" spans="138:139" x14ac:dyDescent="0.3">
      <c r="EH323" s="48"/>
      <c r="EI323" s="48"/>
    </row>
    <row r="324" spans="138:139" x14ac:dyDescent="0.3">
      <c r="EH324" s="48"/>
      <c r="EI324" s="48"/>
    </row>
    <row r="325" spans="138:139" x14ac:dyDescent="0.3">
      <c r="EH325" s="48"/>
      <c r="EI325" s="48"/>
    </row>
    <row r="326" spans="138:139" x14ac:dyDescent="0.3">
      <c r="EH326" s="48"/>
      <c r="EI326" s="48"/>
    </row>
    <row r="327" spans="138:139" x14ac:dyDescent="0.3">
      <c r="EH327" s="48"/>
      <c r="EI327" s="48"/>
    </row>
    <row r="328" spans="138:139" x14ac:dyDescent="0.3">
      <c r="EH328" s="48"/>
      <c r="EI328" s="48"/>
    </row>
    <row r="329" spans="138:139" x14ac:dyDescent="0.3">
      <c r="EH329" s="48"/>
      <c r="EI329" s="48"/>
    </row>
    <row r="330" spans="138:139" x14ac:dyDescent="0.3">
      <c r="EH330" s="48"/>
      <c r="EI330" s="48"/>
    </row>
    <row r="331" spans="138:139" x14ac:dyDescent="0.3">
      <c r="EH331" s="48"/>
      <c r="EI331" s="48"/>
    </row>
    <row r="332" spans="138:139" x14ac:dyDescent="0.3">
      <c r="EH332" s="48"/>
      <c r="EI332" s="48"/>
    </row>
    <row r="333" spans="138:139" x14ac:dyDescent="0.3">
      <c r="EH333" s="48"/>
      <c r="EI333" s="48"/>
    </row>
    <row r="334" spans="138:139" x14ac:dyDescent="0.3">
      <c r="EH334" s="48"/>
      <c r="EI334" s="48"/>
    </row>
    <row r="335" spans="138:139" x14ac:dyDescent="0.3">
      <c r="EH335" s="48"/>
      <c r="EI335" s="48"/>
    </row>
    <row r="336" spans="138:139" x14ac:dyDescent="0.3">
      <c r="EH336" s="48"/>
      <c r="EI336" s="48"/>
    </row>
    <row r="337" spans="138:139" x14ac:dyDescent="0.3">
      <c r="EH337" s="48"/>
      <c r="EI337" s="48"/>
    </row>
    <row r="338" spans="138:139" x14ac:dyDescent="0.3">
      <c r="EH338" s="48"/>
      <c r="EI338" s="48"/>
    </row>
    <row r="339" spans="138:139" x14ac:dyDescent="0.3">
      <c r="EH339" s="48"/>
      <c r="EI339" s="48"/>
    </row>
    <row r="340" spans="138:139" x14ac:dyDescent="0.3">
      <c r="EH340" s="48"/>
      <c r="EI340" s="48"/>
    </row>
    <row r="341" spans="138:139" x14ac:dyDescent="0.3">
      <c r="EH341" s="48"/>
      <c r="EI341" s="48"/>
    </row>
    <row r="342" spans="138:139" x14ac:dyDescent="0.3">
      <c r="EH342" s="48"/>
      <c r="EI342" s="48"/>
    </row>
    <row r="343" spans="138:139" x14ac:dyDescent="0.3">
      <c r="EH343" s="48"/>
      <c r="EI343" s="48"/>
    </row>
    <row r="344" spans="138:139" x14ac:dyDescent="0.3">
      <c r="EH344" s="48"/>
      <c r="EI344" s="48"/>
    </row>
    <row r="345" spans="138:139" x14ac:dyDescent="0.3">
      <c r="EH345" s="48"/>
      <c r="EI345" s="48"/>
    </row>
    <row r="346" spans="138:139" x14ac:dyDescent="0.3">
      <c r="EH346" s="48"/>
      <c r="EI346" s="48"/>
    </row>
    <row r="347" spans="138:139" x14ac:dyDescent="0.3">
      <c r="EH347" s="48"/>
      <c r="EI347" s="48"/>
    </row>
    <row r="348" spans="138:139" x14ac:dyDescent="0.3">
      <c r="EH348" s="48"/>
      <c r="EI348" s="48"/>
    </row>
    <row r="349" spans="138:139" x14ac:dyDescent="0.3">
      <c r="EH349" s="48"/>
      <c r="EI349" s="48"/>
    </row>
    <row r="350" spans="138:139" x14ac:dyDescent="0.3">
      <c r="EH350" s="48"/>
      <c r="EI350" s="48"/>
    </row>
    <row r="351" spans="138:139" x14ac:dyDescent="0.3">
      <c r="EH351" s="48"/>
      <c r="EI351" s="48"/>
    </row>
    <row r="352" spans="138:139" x14ac:dyDescent="0.3">
      <c r="EH352" s="48"/>
      <c r="EI352" s="48"/>
    </row>
    <row r="353" spans="12:139" x14ac:dyDescent="0.3">
      <c r="EH353" s="48"/>
      <c r="EI353" s="48"/>
    </row>
    <row r="354" spans="12:139" x14ac:dyDescent="0.3">
      <c r="EH354" s="48"/>
      <c r="EI354" s="48"/>
    </row>
    <row r="355" spans="12:139" x14ac:dyDescent="0.3">
      <c r="EH355" s="48"/>
      <c r="EI355" s="48"/>
    </row>
    <row r="356" spans="12:139" x14ac:dyDescent="0.3">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c r="AJ356" s="48"/>
      <c r="AK356" s="48"/>
      <c r="AL356" s="48"/>
      <c r="AM356" s="48"/>
      <c r="AN356" s="48"/>
      <c r="AO356" s="48"/>
      <c r="AP356" s="48"/>
      <c r="AQ356" s="48"/>
      <c r="AR356" s="48"/>
      <c r="AS356" s="48"/>
      <c r="AT356" s="48"/>
      <c r="AU356" s="48"/>
      <c r="AV356" s="48"/>
      <c r="AW356" s="48"/>
      <c r="AX356" s="48"/>
      <c r="AY356" s="48"/>
      <c r="AZ356" s="48"/>
      <c r="BA356" s="48"/>
      <c r="BB356" s="48"/>
      <c r="BC356" s="48"/>
      <c r="BD356" s="48"/>
      <c r="BE356" s="48"/>
      <c r="BF356" s="48"/>
      <c r="BG356" s="48"/>
      <c r="BH356" s="48"/>
      <c r="BI356" s="48"/>
      <c r="BJ356" s="48"/>
      <c r="BK356" s="48"/>
      <c r="BL356" s="48"/>
      <c r="BM356" s="48"/>
      <c r="BN356" s="48"/>
      <c r="BO356" s="48"/>
      <c r="BP356" s="48"/>
      <c r="BQ356" s="48"/>
      <c r="BR356" s="48"/>
      <c r="BS356" s="48"/>
      <c r="BT356" s="48"/>
      <c r="BU356" s="48"/>
      <c r="BV356" s="48"/>
      <c r="BW356" s="48"/>
      <c r="BX356" s="48"/>
      <c r="BY356" s="48"/>
      <c r="BZ356" s="48"/>
      <c r="CA356" s="48"/>
      <c r="CB356" s="48"/>
      <c r="CC356" s="48"/>
      <c r="CD356" s="48"/>
      <c r="CE356" s="48"/>
      <c r="CF356" s="48"/>
      <c r="CG356" s="48"/>
      <c r="CH356" s="48"/>
      <c r="CI356" s="48"/>
      <c r="CJ356" s="48"/>
      <c r="CK356" s="48"/>
      <c r="CL356" s="48"/>
      <c r="CM356" s="48"/>
      <c r="CN356" s="48"/>
      <c r="CO356" s="48"/>
      <c r="CP356" s="48"/>
      <c r="CQ356" s="48"/>
      <c r="CR356" s="48"/>
      <c r="CS356" s="48"/>
      <c r="CT356" s="48"/>
      <c r="CU356" s="48"/>
      <c r="CV356" s="48"/>
      <c r="CW356" s="48"/>
      <c r="CX356" s="48"/>
      <c r="CY356" s="48"/>
      <c r="CZ356" s="48"/>
      <c r="DA356" s="48"/>
      <c r="DB356" s="48"/>
      <c r="DC356" s="48"/>
      <c r="DD356" s="48"/>
      <c r="DE356" s="48"/>
      <c r="DF356" s="48"/>
      <c r="DG356" s="48"/>
      <c r="DH356" s="48"/>
      <c r="DI356" s="48"/>
      <c r="DJ356" s="48"/>
      <c r="DK356" s="48"/>
      <c r="DL356" s="48"/>
      <c r="DM356" s="48"/>
      <c r="DN356" s="48"/>
      <c r="DO356" s="48"/>
      <c r="DP356" s="48"/>
      <c r="DQ356" s="48"/>
      <c r="DR356" s="48"/>
      <c r="DS356" s="48"/>
      <c r="DT356" s="48"/>
      <c r="DU356" s="48"/>
      <c r="DV356" s="48"/>
      <c r="DW356" s="48"/>
      <c r="DX356" s="48"/>
      <c r="DY356" s="48"/>
      <c r="DZ356" s="48"/>
      <c r="EA356" s="48"/>
      <c r="EB356" s="48"/>
      <c r="EC356" s="48"/>
      <c r="ED356" s="48"/>
      <c r="EE356" s="48"/>
      <c r="EF356" s="48"/>
      <c r="EG356" s="48"/>
      <c r="EH356" s="48"/>
      <c r="EI356" s="48"/>
    </row>
    <row r="357" spans="12:139" x14ac:dyDescent="0.3">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c r="AJ357" s="48"/>
      <c r="AK357" s="48"/>
      <c r="AL357" s="48"/>
      <c r="AM357" s="48"/>
      <c r="AN357" s="48"/>
      <c r="AO357" s="48"/>
      <c r="AP357" s="48"/>
      <c r="AQ357" s="48"/>
      <c r="AR357" s="48"/>
      <c r="AS357" s="48"/>
      <c r="AT357" s="48"/>
      <c r="AU357" s="48"/>
      <c r="AV357" s="48"/>
      <c r="AW357" s="48"/>
      <c r="AX357" s="48"/>
      <c r="AY357" s="48"/>
      <c r="AZ357" s="48"/>
      <c r="BA357" s="48"/>
      <c r="BB357" s="48"/>
      <c r="BC357" s="48"/>
      <c r="BD357" s="48"/>
      <c r="BE357" s="48"/>
      <c r="BF357" s="48"/>
      <c r="BG357" s="48"/>
      <c r="BH357" s="48"/>
      <c r="BI357" s="48"/>
      <c r="BJ357" s="48"/>
      <c r="BK357" s="48"/>
      <c r="BL357" s="48"/>
      <c r="BM357" s="48"/>
      <c r="BN357" s="48"/>
      <c r="BO357" s="48"/>
      <c r="BP357" s="48"/>
      <c r="BQ357" s="48"/>
      <c r="BR357" s="48"/>
      <c r="BS357" s="48"/>
      <c r="BT357" s="48"/>
      <c r="BU357" s="48"/>
      <c r="BV357" s="48"/>
      <c r="BW357" s="48"/>
      <c r="BX357" s="48"/>
      <c r="BY357" s="48"/>
      <c r="BZ357" s="48"/>
      <c r="CA357" s="48"/>
      <c r="CB357" s="48"/>
      <c r="CC357" s="48"/>
      <c r="CD357" s="48"/>
      <c r="CE357" s="48"/>
      <c r="CF357" s="48"/>
      <c r="CG357" s="48"/>
      <c r="CH357" s="48"/>
      <c r="CI357" s="48"/>
      <c r="CJ357" s="48"/>
      <c r="CK357" s="48"/>
      <c r="CL357" s="48"/>
      <c r="CM357" s="48"/>
      <c r="CN357" s="48"/>
      <c r="CO357" s="48"/>
      <c r="CP357" s="48"/>
      <c r="CQ357" s="48"/>
      <c r="CR357" s="48"/>
      <c r="CS357" s="48"/>
      <c r="CT357" s="48"/>
      <c r="CU357" s="48"/>
      <c r="CV357" s="48"/>
      <c r="CW357" s="48"/>
      <c r="CX357" s="48"/>
      <c r="CY357" s="48"/>
      <c r="CZ357" s="48"/>
      <c r="DA357" s="48"/>
      <c r="DB357" s="48"/>
      <c r="DC357" s="48"/>
      <c r="DD357" s="48"/>
      <c r="DE357" s="48"/>
      <c r="DF357" s="48"/>
      <c r="DG357" s="48"/>
      <c r="DH357" s="48"/>
      <c r="DI357" s="48"/>
      <c r="DJ357" s="48"/>
      <c r="DK357" s="48"/>
      <c r="DL357" s="48"/>
      <c r="DM357" s="48"/>
      <c r="DN357" s="48"/>
      <c r="DO357" s="48"/>
      <c r="DP357" s="48"/>
      <c r="DQ357" s="48"/>
      <c r="DR357" s="48"/>
      <c r="DS357" s="48"/>
      <c r="DT357" s="48"/>
      <c r="DU357" s="48"/>
      <c r="DV357" s="48"/>
      <c r="DW357" s="48"/>
      <c r="DX357" s="48"/>
      <c r="DY357" s="48"/>
      <c r="DZ357" s="48"/>
      <c r="EA357" s="48"/>
      <c r="EB357" s="48"/>
      <c r="EC357" s="48"/>
      <c r="ED357" s="48"/>
      <c r="EE357" s="48"/>
      <c r="EF357" s="48"/>
      <c r="EG357" s="48"/>
      <c r="EH357" s="48"/>
      <c r="EI357" s="48"/>
    </row>
    <row r="358" spans="12:139" x14ac:dyDescent="0.3">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c r="AJ358" s="48"/>
      <c r="AK358" s="48"/>
      <c r="AL358" s="48"/>
      <c r="AM358" s="48"/>
      <c r="AN358" s="48"/>
      <c r="AO358" s="48"/>
      <c r="AP358" s="48"/>
      <c r="AQ358" s="48"/>
      <c r="AR358" s="48"/>
      <c r="AS358" s="48"/>
      <c r="AT358" s="48"/>
      <c r="AU358" s="48"/>
      <c r="AV358" s="48"/>
      <c r="AW358" s="48"/>
      <c r="AX358" s="48"/>
      <c r="AY358" s="48"/>
      <c r="AZ358" s="48"/>
      <c r="BA358" s="48"/>
      <c r="BB358" s="48"/>
      <c r="BC358" s="48"/>
      <c r="BD358" s="48"/>
      <c r="BE358" s="48"/>
      <c r="BF358" s="48"/>
      <c r="BG358" s="48"/>
      <c r="BH358" s="48"/>
      <c r="BI358" s="48"/>
      <c r="BJ358" s="48"/>
      <c r="BK358" s="48"/>
      <c r="BL358" s="48"/>
      <c r="BM358" s="48"/>
      <c r="BN358" s="48"/>
      <c r="BO358" s="48"/>
      <c r="BP358" s="48"/>
      <c r="BQ358" s="48"/>
      <c r="BR358" s="48"/>
      <c r="BS358" s="48"/>
      <c r="BT358" s="48"/>
      <c r="BU358" s="48"/>
      <c r="BV358" s="48"/>
      <c r="BW358" s="48"/>
      <c r="BX358" s="48"/>
      <c r="BY358" s="48"/>
      <c r="BZ358" s="48"/>
      <c r="CA358" s="48"/>
      <c r="CB358" s="48"/>
      <c r="CC358" s="48"/>
      <c r="CD358" s="48"/>
      <c r="CE358" s="48"/>
      <c r="CF358" s="48"/>
      <c r="CG358" s="48"/>
      <c r="CH358" s="48"/>
      <c r="CI358" s="48"/>
      <c r="CJ358" s="48"/>
      <c r="CK358" s="48"/>
      <c r="CL358" s="48"/>
      <c r="CM358" s="48"/>
      <c r="CN358" s="48"/>
      <c r="CO358" s="48"/>
      <c r="CP358" s="48"/>
      <c r="CQ358" s="48"/>
      <c r="CR358" s="48"/>
      <c r="CS358" s="48"/>
      <c r="CT358" s="48"/>
      <c r="CU358" s="48"/>
      <c r="CV358" s="48"/>
      <c r="CW358" s="48"/>
      <c r="CX358" s="48"/>
      <c r="CY358" s="48"/>
      <c r="CZ358" s="48"/>
      <c r="DA358" s="48"/>
      <c r="DB358" s="48"/>
      <c r="DC358" s="48"/>
      <c r="DD358" s="48"/>
      <c r="DE358" s="48"/>
      <c r="DF358" s="48"/>
      <c r="DG358" s="48"/>
      <c r="DH358" s="48"/>
      <c r="DI358" s="48"/>
      <c r="DJ358" s="48"/>
      <c r="DK358" s="48"/>
      <c r="DL358" s="48"/>
      <c r="DM358" s="48"/>
      <c r="DN358" s="48"/>
      <c r="DO358" s="48"/>
      <c r="DP358" s="48"/>
      <c r="DQ358" s="48"/>
      <c r="DR358" s="48"/>
      <c r="DS358" s="48"/>
      <c r="DT358" s="48"/>
      <c r="DU358" s="48"/>
      <c r="DV358" s="48"/>
      <c r="DW358" s="48"/>
      <c r="DX358" s="48"/>
      <c r="DY358" s="48"/>
      <c r="DZ358" s="48"/>
      <c r="EA358" s="48"/>
      <c r="EB358" s="48"/>
      <c r="EC358" s="48"/>
      <c r="ED358" s="48"/>
      <c r="EE358" s="48"/>
      <c r="EF358" s="48"/>
      <c r="EG358" s="48"/>
      <c r="EH358" s="48"/>
      <c r="EI358" s="48"/>
    </row>
    <row r="359" spans="12:139" x14ac:dyDescent="0.3">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c r="AJ359" s="48"/>
      <c r="AK359" s="48"/>
      <c r="AL359" s="48"/>
      <c r="AM359" s="48"/>
      <c r="AN359" s="48"/>
      <c r="AO359" s="48"/>
      <c r="AP359" s="48"/>
      <c r="AQ359" s="48"/>
      <c r="AR359" s="48"/>
      <c r="AS359" s="48"/>
      <c r="AT359" s="48"/>
      <c r="AU359" s="48"/>
      <c r="AV359" s="48"/>
      <c r="AW359" s="48"/>
      <c r="AX359" s="48"/>
      <c r="AY359" s="48"/>
      <c r="AZ359" s="48"/>
      <c r="BA359" s="48"/>
      <c r="BB359" s="48"/>
      <c r="BC359" s="48"/>
      <c r="BD359" s="48"/>
      <c r="BE359" s="48"/>
      <c r="BF359" s="48"/>
      <c r="BG359" s="48"/>
      <c r="BH359" s="48"/>
      <c r="BI359" s="48"/>
      <c r="BJ359" s="48"/>
      <c r="BK359" s="48"/>
      <c r="BL359" s="48"/>
      <c r="BM359" s="48"/>
      <c r="BN359" s="48"/>
      <c r="BO359" s="48"/>
      <c r="BP359" s="48"/>
      <c r="BQ359" s="48"/>
      <c r="BR359" s="48"/>
      <c r="BS359" s="48"/>
      <c r="BT359" s="48"/>
      <c r="BU359" s="48"/>
      <c r="BV359" s="48"/>
      <c r="BW359" s="48"/>
      <c r="BX359" s="48"/>
      <c r="BY359" s="48"/>
      <c r="BZ359" s="48"/>
      <c r="CA359" s="48"/>
      <c r="CB359" s="48"/>
      <c r="CC359" s="48"/>
      <c r="CD359" s="48"/>
      <c r="CE359" s="48"/>
      <c r="CF359" s="48"/>
      <c r="CG359" s="48"/>
      <c r="CH359" s="48"/>
      <c r="CI359" s="48"/>
      <c r="CJ359" s="48"/>
      <c r="CK359" s="48"/>
      <c r="CL359" s="48"/>
      <c r="CM359" s="48"/>
      <c r="CN359" s="48"/>
      <c r="CO359" s="48"/>
      <c r="CP359" s="48"/>
      <c r="CQ359" s="48"/>
      <c r="CR359" s="48"/>
      <c r="CS359" s="48"/>
      <c r="CT359" s="48"/>
      <c r="CU359" s="48"/>
      <c r="CV359" s="48"/>
      <c r="CW359" s="48"/>
      <c r="CX359" s="48"/>
      <c r="CY359" s="48"/>
      <c r="CZ359" s="48"/>
      <c r="DA359" s="48"/>
      <c r="DB359" s="48"/>
      <c r="DC359" s="48"/>
      <c r="DD359" s="48"/>
      <c r="DE359" s="48"/>
      <c r="DF359" s="48"/>
      <c r="DG359" s="48"/>
      <c r="DH359" s="48"/>
      <c r="DI359" s="48"/>
      <c r="DJ359" s="48"/>
      <c r="DK359" s="48"/>
      <c r="DL359" s="48"/>
      <c r="DM359" s="48"/>
      <c r="DN359" s="48"/>
      <c r="DO359" s="48"/>
      <c r="DP359" s="48"/>
      <c r="DQ359" s="48"/>
      <c r="DR359" s="48"/>
      <c r="DS359" s="48"/>
      <c r="DT359" s="48"/>
      <c r="DU359" s="48"/>
      <c r="DV359" s="48"/>
      <c r="DW359" s="48"/>
      <c r="DX359" s="48"/>
      <c r="DY359" s="48"/>
      <c r="DZ359" s="48"/>
      <c r="EA359" s="48"/>
      <c r="EB359" s="48"/>
      <c r="EC359" s="48"/>
      <c r="ED359" s="48"/>
      <c r="EE359" s="48"/>
      <c r="EF359" s="48"/>
      <c r="EG359" s="48"/>
      <c r="EH359" s="48"/>
      <c r="EI359" s="48"/>
    </row>
  </sheetData>
  <sheetProtection sheet="1" objects="1" scenarios="1" selectLockedCells="1"/>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02"/>
  <sheetViews>
    <sheetView zoomScale="145" zoomScaleNormal="145" workbookViewId="0">
      <selection activeCell="D6" sqref="D6"/>
    </sheetView>
  </sheetViews>
  <sheetFormatPr defaultRowHeight="13.2" x14ac:dyDescent="0.25"/>
  <cols>
    <col min="1" max="1" width="16.5546875" style="14" customWidth="1"/>
    <col min="2" max="2" width="11.88671875" style="14" customWidth="1"/>
    <col min="3" max="3" width="44.44140625" style="14" bestFit="1" customWidth="1"/>
    <col min="4" max="4" width="18.33203125" style="14" customWidth="1"/>
    <col min="5" max="5" width="17.109375" style="14" customWidth="1"/>
    <col min="6" max="6" width="7.109375" style="14" customWidth="1"/>
    <col min="7" max="7" width="12.77734375" style="14" customWidth="1"/>
    <col min="8" max="9" width="8.77734375" style="14"/>
    <col min="10" max="10" width="19.109375" style="14" bestFit="1" customWidth="1"/>
    <col min="11" max="11" width="14.6640625" style="14" bestFit="1" customWidth="1"/>
    <col min="12" max="257" width="8.77734375" style="14"/>
    <col min="258" max="258" width="10.44140625" style="14" customWidth="1"/>
    <col min="259" max="259" width="17.44140625" style="14" bestFit="1" customWidth="1"/>
    <col min="260" max="261" width="8.77734375" style="14"/>
    <col min="262" max="262" width="2.44140625" style="14" customWidth="1"/>
    <col min="263" max="263" width="48.5546875" style="14" customWidth="1"/>
    <col min="264" max="265" width="8.77734375" style="14"/>
    <col min="266" max="266" width="19.109375" style="14" bestFit="1" customWidth="1"/>
    <col min="267" max="267" width="14.6640625" style="14" bestFit="1" customWidth="1"/>
    <col min="268" max="513" width="8.77734375" style="14"/>
    <col min="514" max="514" width="10.44140625" style="14" customWidth="1"/>
    <col min="515" max="515" width="17.44140625" style="14" bestFit="1" customWidth="1"/>
    <col min="516" max="517" width="8.77734375" style="14"/>
    <col min="518" max="518" width="2.44140625" style="14" customWidth="1"/>
    <col min="519" max="519" width="48.5546875" style="14" customWidth="1"/>
    <col min="520" max="521" width="8.77734375" style="14"/>
    <col min="522" max="522" width="19.109375" style="14" bestFit="1" customWidth="1"/>
    <col min="523" max="523" width="14.6640625" style="14" bestFit="1" customWidth="1"/>
    <col min="524" max="769" width="8.77734375" style="14"/>
    <col min="770" max="770" width="10.44140625" style="14" customWidth="1"/>
    <col min="771" max="771" width="17.44140625" style="14" bestFit="1" customWidth="1"/>
    <col min="772" max="773" width="8.77734375" style="14"/>
    <col min="774" max="774" width="2.44140625" style="14" customWidth="1"/>
    <col min="775" max="775" width="48.5546875" style="14" customWidth="1"/>
    <col min="776" max="777" width="8.77734375" style="14"/>
    <col min="778" max="778" width="19.109375" style="14" bestFit="1" customWidth="1"/>
    <col min="779" max="779" width="14.6640625" style="14" bestFit="1" customWidth="1"/>
    <col min="780" max="1025" width="8.77734375" style="14"/>
    <col min="1026" max="1026" width="10.44140625" style="14" customWidth="1"/>
    <col min="1027" max="1027" width="17.44140625" style="14" bestFit="1" customWidth="1"/>
    <col min="1028" max="1029" width="8.77734375" style="14"/>
    <col min="1030" max="1030" width="2.44140625" style="14" customWidth="1"/>
    <col min="1031" max="1031" width="48.5546875" style="14" customWidth="1"/>
    <col min="1032" max="1033" width="8.77734375" style="14"/>
    <col min="1034" max="1034" width="19.109375" style="14" bestFit="1" customWidth="1"/>
    <col min="1035" max="1035" width="14.6640625" style="14" bestFit="1" customWidth="1"/>
    <col min="1036" max="1281" width="8.77734375" style="14"/>
    <col min="1282" max="1282" width="10.44140625" style="14" customWidth="1"/>
    <col min="1283" max="1283" width="17.44140625" style="14" bestFit="1" customWidth="1"/>
    <col min="1284" max="1285" width="8.77734375" style="14"/>
    <col min="1286" max="1286" width="2.44140625" style="14" customWidth="1"/>
    <col min="1287" max="1287" width="48.5546875" style="14" customWidth="1"/>
    <col min="1288" max="1289" width="8.77734375" style="14"/>
    <col min="1290" max="1290" width="19.109375" style="14" bestFit="1" customWidth="1"/>
    <col min="1291" max="1291" width="14.6640625" style="14" bestFit="1" customWidth="1"/>
    <col min="1292" max="1537" width="8.77734375" style="14"/>
    <col min="1538" max="1538" width="10.44140625" style="14" customWidth="1"/>
    <col min="1539" max="1539" width="17.44140625" style="14" bestFit="1" customWidth="1"/>
    <col min="1540" max="1541" width="8.77734375" style="14"/>
    <col min="1542" max="1542" width="2.44140625" style="14" customWidth="1"/>
    <col min="1543" max="1543" width="48.5546875" style="14" customWidth="1"/>
    <col min="1544" max="1545" width="8.77734375" style="14"/>
    <col min="1546" max="1546" width="19.109375" style="14" bestFit="1" customWidth="1"/>
    <col min="1547" max="1547" width="14.6640625" style="14" bestFit="1" customWidth="1"/>
    <col min="1548" max="1793" width="8.77734375" style="14"/>
    <col min="1794" max="1794" width="10.44140625" style="14" customWidth="1"/>
    <col min="1795" max="1795" width="17.44140625" style="14" bestFit="1" customWidth="1"/>
    <col min="1796" max="1797" width="8.77734375" style="14"/>
    <col min="1798" max="1798" width="2.44140625" style="14" customWidth="1"/>
    <col min="1799" max="1799" width="48.5546875" style="14" customWidth="1"/>
    <col min="1800" max="1801" width="8.77734375" style="14"/>
    <col min="1802" max="1802" width="19.109375" style="14" bestFit="1" customWidth="1"/>
    <col min="1803" max="1803" width="14.6640625" style="14" bestFit="1" customWidth="1"/>
    <col min="1804" max="2049" width="8.77734375" style="14"/>
    <col min="2050" max="2050" width="10.44140625" style="14" customWidth="1"/>
    <col min="2051" max="2051" width="17.44140625" style="14" bestFit="1" customWidth="1"/>
    <col min="2052" max="2053" width="8.77734375" style="14"/>
    <col min="2054" max="2054" width="2.44140625" style="14" customWidth="1"/>
    <col min="2055" max="2055" width="48.5546875" style="14" customWidth="1"/>
    <col min="2056" max="2057" width="8.77734375" style="14"/>
    <col min="2058" max="2058" width="19.109375" style="14" bestFit="1" customWidth="1"/>
    <col min="2059" max="2059" width="14.6640625" style="14" bestFit="1" customWidth="1"/>
    <col min="2060" max="2305" width="8.77734375" style="14"/>
    <col min="2306" max="2306" width="10.44140625" style="14" customWidth="1"/>
    <col min="2307" max="2307" width="17.44140625" style="14" bestFit="1" customWidth="1"/>
    <col min="2308" max="2309" width="8.77734375" style="14"/>
    <col min="2310" max="2310" width="2.44140625" style="14" customWidth="1"/>
    <col min="2311" max="2311" width="48.5546875" style="14" customWidth="1"/>
    <col min="2312" max="2313" width="8.77734375" style="14"/>
    <col min="2314" max="2314" width="19.109375" style="14" bestFit="1" customWidth="1"/>
    <col min="2315" max="2315" width="14.6640625" style="14" bestFit="1" customWidth="1"/>
    <col min="2316" max="2561" width="8.77734375" style="14"/>
    <col min="2562" max="2562" width="10.44140625" style="14" customWidth="1"/>
    <col min="2563" max="2563" width="17.44140625" style="14" bestFit="1" customWidth="1"/>
    <col min="2564" max="2565" width="8.77734375" style="14"/>
    <col min="2566" max="2566" width="2.44140625" style="14" customWidth="1"/>
    <col min="2567" max="2567" width="48.5546875" style="14" customWidth="1"/>
    <col min="2568" max="2569" width="8.77734375" style="14"/>
    <col min="2570" max="2570" width="19.109375" style="14" bestFit="1" customWidth="1"/>
    <col min="2571" max="2571" width="14.6640625" style="14" bestFit="1" customWidth="1"/>
    <col min="2572" max="2817" width="8.77734375" style="14"/>
    <col min="2818" max="2818" width="10.44140625" style="14" customWidth="1"/>
    <col min="2819" max="2819" width="17.44140625" style="14" bestFit="1" customWidth="1"/>
    <col min="2820" max="2821" width="8.77734375" style="14"/>
    <col min="2822" max="2822" width="2.44140625" style="14" customWidth="1"/>
    <col min="2823" max="2823" width="48.5546875" style="14" customWidth="1"/>
    <col min="2824" max="2825" width="8.77734375" style="14"/>
    <col min="2826" max="2826" width="19.109375" style="14" bestFit="1" customWidth="1"/>
    <col min="2827" max="2827" width="14.6640625" style="14" bestFit="1" customWidth="1"/>
    <col min="2828" max="3073" width="8.77734375" style="14"/>
    <col min="3074" max="3074" width="10.44140625" style="14" customWidth="1"/>
    <col min="3075" max="3075" width="17.44140625" style="14" bestFit="1" customWidth="1"/>
    <col min="3076" max="3077" width="8.77734375" style="14"/>
    <col min="3078" max="3078" width="2.44140625" style="14" customWidth="1"/>
    <col min="3079" max="3079" width="48.5546875" style="14" customWidth="1"/>
    <col min="3080" max="3081" width="8.77734375" style="14"/>
    <col min="3082" max="3082" width="19.109375" style="14" bestFit="1" customWidth="1"/>
    <col min="3083" max="3083" width="14.6640625" style="14" bestFit="1" customWidth="1"/>
    <col min="3084" max="3329" width="8.77734375" style="14"/>
    <col min="3330" max="3330" width="10.44140625" style="14" customWidth="1"/>
    <col min="3331" max="3331" width="17.44140625" style="14" bestFit="1" customWidth="1"/>
    <col min="3332" max="3333" width="8.77734375" style="14"/>
    <col min="3334" max="3334" width="2.44140625" style="14" customWidth="1"/>
    <col min="3335" max="3335" width="48.5546875" style="14" customWidth="1"/>
    <col min="3336" max="3337" width="8.77734375" style="14"/>
    <col min="3338" max="3338" width="19.109375" style="14" bestFit="1" customWidth="1"/>
    <col min="3339" max="3339" width="14.6640625" style="14" bestFit="1" customWidth="1"/>
    <col min="3340" max="3585" width="8.77734375" style="14"/>
    <col min="3586" max="3586" width="10.44140625" style="14" customWidth="1"/>
    <col min="3587" max="3587" width="17.44140625" style="14" bestFit="1" customWidth="1"/>
    <col min="3588" max="3589" width="8.77734375" style="14"/>
    <col min="3590" max="3590" width="2.44140625" style="14" customWidth="1"/>
    <col min="3591" max="3591" width="48.5546875" style="14" customWidth="1"/>
    <col min="3592" max="3593" width="8.77734375" style="14"/>
    <col min="3594" max="3594" width="19.109375" style="14" bestFit="1" customWidth="1"/>
    <col min="3595" max="3595" width="14.6640625" style="14" bestFit="1" customWidth="1"/>
    <col min="3596" max="3841" width="8.77734375" style="14"/>
    <col min="3842" max="3842" width="10.44140625" style="14" customWidth="1"/>
    <col min="3843" max="3843" width="17.44140625" style="14" bestFit="1" customWidth="1"/>
    <col min="3844" max="3845" width="8.77734375" style="14"/>
    <col min="3846" max="3846" width="2.44140625" style="14" customWidth="1"/>
    <col min="3847" max="3847" width="48.5546875" style="14" customWidth="1"/>
    <col min="3848" max="3849" width="8.77734375" style="14"/>
    <col min="3850" max="3850" width="19.109375" style="14" bestFit="1" customWidth="1"/>
    <col min="3851" max="3851" width="14.6640625" style="14" bestFit="1" customWidth="1"/>
    <col min="3852" max="4097" width="8.77734375" style="14"/>
    <col min="4098" max="4098" width="10.44140625" style="14" customWidth="1"/>
    <col min="4099" max="4099" width="17.44140625" style="14" bestFit="1" customWidth="1"/>
    <col min="4100" max="4101" width="8.77734375" style="14"/>
    <col min="4102" max="4102" width="2.44140625" style="14" customWidth="1"/>
    <col min="4103" max="4103" width="48.5546875" style="14" customWidth="1"/>
    <col min="4104" max="4105" width="8.77734375" style="14"/>
    <col min="4106" max="4106" width="19.109375" style="14" bestFit="1" customWidth="1"/>
    <col min="4107" max="4107" width="14.6640625" style="14" bestFit="1" customWidth="1"/>
    <col min="4108" max="4353" width="8.77734375" style="14"/>
    <col min="4354" max="4354" width="10.44140625" style="14" customWidth="1"/>
    <col min="4355" max="4355" width="17.44140625" style="14" bestFit="1" customWidth="1"/>
    <col min="4356" max="4357" width="8.77734375" style="14"/>
    <col min="4358" max="4358" width="2.44140625" style="14" customWidth="1"/>
    <col min="4359" max="4359" width="48.5546875" style="14" customWidth="1"/>
    <col min="4360" max="4361" width="8.77734375" style="14"/>
    <col min="4362" max="4362" width="19.109375" style="14" bestFit="1" customWidth="1"/>
    <col min="4363" max="4363" width="14.6640625" style="14" bestFit="1" customWidth="1"/>
    <col min="4364" max="4609" width="8.77734375" style="14"/>
    <col min="4610" max="4610" width="10.44140625" style="14" customWidth="1"/>
    <col min="4611" max="4611" width="17.44140625" style="14" bestFit="1" customWidth="1"/>
    <col min="4612" max="4613" width="8.77734375" style="14"/>
    <col min="4614" max="4614" width="2.44140625" style="14" customWidth="1"/>
    <col min="4615" max="4615" width="48.5546875" style="14" customWidth="1"/>
    <col min="4616" max="4617" width="8.77734375" style="14"/>
    <col min="4618" max="4618" width="19.109375" style="14" bestFit="1" customWidth="1"/>
    <col min="4619" max="4619" width="14.6640625" style="14" bestFit="1" customWidth="1"/>
    <col min="4620" max="4865" width="8.77734375" style="14"/>
    <col min="4866" max="4866" width="10.44140625" style="14" customWidth="1"/>
    <col min="4867" max="4867" width="17.44140625" style="14" bestFit="1" customWidth="1"/>
    <col min="4868" max="4869" width="8.77734375" style="14"/>
    <col min="4870" max="4870" width="2.44140625" style="14" customWidth="1"/>
    <col min="4871" max="4871" width="48.5546875" style="14" customWidth="1"/>
    <col min="4872" max="4873" width="8.77734375" style="14"/>
    <col min="4874" max="4874" width="19.109375" style="14" bestFit="1" customWidth="1"/>
    <col min="4875" max="4875" width="14.6640625" style="14" bestFit="1" customWidth="1"/>
    <col min="4876" max="5121" width="8.77734375" style="14"/>
    <col min="5122" max="5122" width="10.44140625" style="14" customWidth="1"/>
    <col min="5123" max="5123" width="17.44140625" style="14" bestFit="1" customWidth="1"/>
    <col min="5124" max="5125" width="8.77734375" style="14"/>
    <col min="5126" max="5126" width="2.44140625" style="14" customWidth="1"/>
    <col min="5127" max="5127" width="48.5546875" style="14" customWidth="1"/>
    <col min="5128" max="5129" width="8.77734375" style="14"/>
    <col min="5130" max="5130" width="19.109375" style="14" bestFit="1" customWidth="1"/>
    <col min="5131" max="5131" width="14.6640625" style="14" bestFit="1" customWidth="1"/>
    <col min="5132" max="5377" width="8.77734375" style="14"/>
    <col min="5378" max="5378" width="10.44140625" style="14" customWidth="1"/>
    <col min="5379" max="5379" width="17.44140625" style="14" bestFit="1" customWidth="1"/>
    <col min="5380" max="5381" width="8.77734375" style="14"/>
    <col min="5382" max="5382" width="2.44140625" style="14" customWidth="1"/>
    <col min="5383" max="5383" width="48.5546875" style="14" customWidth="1"/>
    <col min="5384" max="5385" width="8.77734375" style="14"/>
    <col min="5386" max="5386" width="19.109375" style="14" bestFit="1" customWidth="1"/>
    <col min="5387" max="5387" width="14.6640625" style="14" bestFit="1" customWidth="1"/>
    <col min="5388" max="5633" width="8.77734375" style="14"/>
    <col min="5634" max="5634" width="10.44140625" style="14" customWidth="1"/>
    <col min="5635" max="5635" width="17.44140625" style="14" bestFit="1" customWidth="1"/>
    <col min="5636" max="5637" width="8.77734375" style="14"/>
    <col min="5638" max="5638" width="2.44140625" style="14" customWidth="1"/>
    <col min="5639" max="5639" width="48.5546875" style="14" customWidth="1"/>
    <col min="5640" max="5641" width="8.77734375" style="14"/>
    <col min="5642" max="5642" width="19.109375" style="14" bestFit="1" customWidth="1"/>
    <col min="5643" max="5643" width="14.6640625" style="14" bestFit="1" customWidth="1"/>
    <col min="5644" max="5889" width="8.77734375" style="14"/>
    <col min="5890" max="5890" width="10.44140625" style="14" customWidth="1"/>
    <col min="5891" max="5891" width="17.44140625" style="14" bestFit="1" customWidth="1"/>
    <col min="5892" max="5893" width="8.77734375" style="14"/>
    <col min="5894" max="5894" width="2.44140625" style="14" customWidth="1"/>
    <col min="5895" max="5895" width="48.5546875" style="14" customWidth="1"/>
    <col min="5896" max="5897" width="8.77734375" style="14"/>
    <col min="5898" max="5898" width="19.109375" style="14" bestFit="1" customWidth="1"/>
    <col min="5899" max="5899" width="14.6640625" style="14" bestFit="1" customWidth="1"/>
    <col min="5900" max="6145" width="8.77734375" style="14"/>
    <col min="6146" max="6146" width="10.44140625" style="14" customWidth="1"/>
    <col min="6147" max="6147" width="17.44140625" style="14" bestFit="1" customWidth="1"/>
    <col min="6148" max="6149" width="8.77734375" style="14"/>
    <col min="6150" max="6150" width="2.44140625" style="14" customWidth="1"/>
    <col min="6151" max="6151" width="48.5546875" style="14" customWidth="1"/>
    <col min="6152" max="6153" width="8.77734375" style="14"/>
    <col min="6154" max="6154" width="19.109375" style="14" bestFit="1" customWidth="1"/>
    <col min="6155" max="6155" width="14.6640625" style="14" bestFit="1" customWidth="1"/>
    <col min="6156" max="6401" width="8.77734375" style="14"/>
    <col min="6402" max="6402" width="10.44140625" style="14" customWidth="1"/>
    <col min="6403" max="6403" width="17.44140625" style="14" bestFit="1" customWidth="1"/>
    <col min="6404" max="6405" width="8.77734375" style="14"/>
    <col min="6406" max="6406" width="2.44140625" style="14" customWidth="1"/>
    <col min="6407" max="6407" width="48.5546875" style="14" customWidth="1"/>
    <col min="6408" max="6409" width="8.77734375" style="14"/>
    <col min="6410" max="6410" width="19.109375" style="14" bestFit="1" customWidth="1"/>
    <col min="6411" max="6411" width="14.6640625" style="14" bestFit="1" customWidth="1"/>
    <col min="6412" max="6657" width="8.77734375" style="14"/>
    <col min="6658" max="6658" width="10.44140625" style="14" customWidth="1"/>
    <col min="6659" max="6659" width="17.44140625" style="14" bestFit="1" customWidth="1"/>
    <col min="6660" max="6661" width="8.77734375" style="14"/>
    <col min="6662" max="6662" width="2.44140625" style="14" customWidth="1"/>
    <col min="6663" max="6663" width="48.5546875" style="14" customWidth="1"/>
    <col min="6664" max="6665" width="8.77734375" style="14"/>
    <col min="6666" max="6666" width="19.109375" style="14" bestFit="1" customWidth="1"/>
    <col min="6667" max="6667" width="14.6640625" style="14" bestFit="1" customWidth="1"/>
    <col min="6668" max="6913" width="8.77734375" style="14"/>
    <col min="6914" max="6914" width="10.44140625" style="14" customWidth="1"/>
    <col min="6915" max="6915" width="17.44140625" style="14" bestFit="1" customWidth="1"/>
    <col min="6916" max="6917" width="8.77734375" style="14"/>
    <col min="6918" max="6918" width="2.44140625" style="14" customWidth="1"/>
    <col min="6919" max="6919" width="48.5546875" style="14" customWidth="1"/>
    <col min="6920" max="6921" width="8.77734375" style="14"/>
    <col min="6922" max="6922" width="19.109375" style="14" bestFit="1" customWidth="1"/>
    <col min="6923" max="6923" width="14.6640625" style="14" bestFit="1" customWidth="1"/>
    <col min="6924" max="7169" width="8.77734375" style="14"/>
    <col min="7170" max="7170" width="10.44140625" style="14" customWidth="1"/>
    <col min="7171" max="7171" width="17.44140625" style="14" bestFit="1" customWidth="1"/>
    <col min="7172" max="7173" width="8.77734375" style="14"/>
    <col min="7174" max="7174" width="2.44140625" style="14" customWidth="1"/>
    <col min="7175" max="7175" width="48.5546875" style="14" customWidth="1"/>
    <col min="7176" max="7177" width="8.77734375" style="14"/>
    <col min="7178" max="7178" width="19.109375" style="14" bestFit="1" customWidth="1"/>
    <col min="7179" max="7179" width="14.6640625" style="14" bestFit="1" customWidth="1"/>
    <col min="7180" max="7425" width="8.77734375" style="14"/>
    <col min="7426" max="7426" width="10.44140625" style="14" customWidth="1"/>
    <col min="7427" max="7427" width="17.44140625" style="14" bestFit="1" customWidth="1"/>
    <col min="7428" max="7429" width="8.77734375" style="14"/>
    <col min="7430" max="7430" width="2.44140625" style="14" customWidth="1"/>
    <col min="7431" max="7431" width="48.5546875" style="14" customWidth="1"/>
    <col min="7432" max="7433" width="8.77734375" style="14"/>
    <col min="7434" max="7434" width="19.109375" style="14" bestFit="1" customWidth="1"/>
    <col min="7435" max="7435" width="14.6640625" style="14" bestFit="1" customWidth="1"/>
    <col min="7436" max="7681" width="8.77734375" style="14"/>
    <col min="7682" max="7682" width="10.44140625" style="14" customWidth="1"/>
    <col min="7683" max="7683" width="17.44140625" style="14" bestFit="1" customWidth="1"/>
    <col min="7684" max="7685" width="8.77734375" style="14"/>
    <col min="7686" max="7686" width="2.44140625" style="14" customWidth="1"/>
    <col min="7687" max="7687" width="48.5546875" style="14" customWidth="1"/>
    <col min="7688" max="7689" width="8.77734375" style="14"/>
    <col min="7690" max="7690" width="19.109375" style="14" bestFit="1" customWidth="1"/>
    <col min="7691" max="7691" width="14.6640625" style="14" bestFit="1" customWidth="1"/>
    <col min="7692" max="7937" width="8.77734375" style="14"/>
    <col min="7938" max="7938" width="10.44140625" style="14" customWidth="1"/>
    <col min="7939" max="7939" width="17.44140625" style="14" bestFit="1" customWidth="1"/>
    <col min="7940" max="7941" width="8.77734375" style="14"/>
    <col min="7942" max="7942" width="2.44140625" style="14" customWidth="1"/>
    <col min="7943" max="7943" width="48.5546875" style="14" customWidth="1"/>
    <col min="7944" max="7945" width="8.77734375" style="14"/>
    <col min="7946" max="7946" width="19.109375" style="14" bestFit="1" customWidth="1"/>
    <col min="7947" max="7947" width="14.6640625" style="14" bestFit="1" customWidth="1"/>
    <col min="7948" max="8193" width="8.77734375" style="14"/>
    <col min="8194" max="8194" width="10.44140625" style="14" customWidth="1"/>
    <col min="8195" max="8195" width="17.44140625" style="14" bestFit="1" customWidth="1"/>
    <col min="8196" max="8197" width="8.77734375" style="14"/>
    <col min="8198" max="8198" width="2.44140625" style="14" customWidth="1"/>
    <col min="8199" max="8199" width="48.5546875" style="14" customWidth="1"/>
    <col min="8200" max="8201" width="8.77734375" style="14"/>
    <col min="8202" max="8202" width="19.109375" style="14" bestFit="1" customWidth="1"/>
    <col min="8203" max="8203" width="14.6640625" style="14" bestFit="1" customWidth="1"/>
    <col min="8204" max="8449" width="8.77734375" style="14"/>
    <col min="8450" max="8450" width="10.44140625" style="14" customWidth="1"/>
    <col min="8451" max="8451" width="17.44140625" style="14" bestFit="1" customWidth="1"/>
    <col min="8452" max="8453" width="8.77734375" style="14"/>
    <col min="8454" max="8454" width="2.44140625" style="14" customWidth="1"/>
    <col min="8455" max="8455" width="48.5546875" style="14" customWidth="1"/>
    <col min="8456" max="8457" width="8.77734375" style="14"/>
    <col min="8458" max="8458" width="19.109375" style="14" bestFit="1" customWidth="1"/>
    <col min="8459" max="8459" width="14.6640625" style="14" bestFit="1" customWidth="1"/>
    <col min="8460" max="8705" width="8.77734375" style="14"/>
    <col min="8706" max="8706" width="10.44140625" style="14" customWidth="1"/>
    <col min="8707" max="8707" width="17.44140625" style="14" bestFit="1" customWidth="1"/>
    <col min="8708" max="8709" width="8.77734375" style="14"/>
    <col min="8710" max="8710" width="2.44140625" style="14" customWidth="1"/>
    <col min="8711" max="8711" width="48.5546875" style="14" customWidth="1"/>
    <col min="8712" max="8713" width="8.77734375" style="14"/>
    <col min="8714" max="8714" width="19.109375" style="14" bestFit="1" customWidth="1"/>
    <col min="8715" max="8715" width="14.6640625" style="14" bestFit="1" customWidth="1"/>
    <col min="8716" max="8961" width="8.77734375" style="14"/>
    <col min="8962" max="8962" width="10.44140625" style="14" customWidth="1"/>
    <col min="8963" max="8963" width="17.44140625" style="14" bestFit="1" customWidth="1"/>
    <col min="8964" max="8965" width="8.77734375" style="14"/>
    <col min="8966" max="8966" width="2.44140625" style="14" customWidth="1"/>
    <col min="8967" max="8967" width="48.5546875" style="14" customWidth="1"/>
    <col min="8968" max="8969" width="8.77734375" style="14"/>
    <col min="8970" max="8970" width="19.109375" style="14" bestFit="1" customWidth="1"/>
    <col min="8971" max="8971" width="14.6640625" style="14" bestFit="1" customWidth="1"/>
    <col min="8972" max="9217" width="8.77734375" style="14"/>
    <col min="9218" max="9218" width="10.44140625" style="14" customWidth="1"/>
    <col min="9219" max="9219" width="17.44140625" style="14" bestFit="1" customWidth="1"/>
    <col min="9220" max="9221" width="8.77734375" style="14"/>
    <col min="9222" max="9222" width="2.44140625" style="14" customWidth="1"/>
    <col min="9223" max="9223" width="48.5546875" style="14" customWidth="1"/>
    <col min="9224" max="9225" width="8.77734375" style="14"/>
    <col min="9226" max="9226" width="19.109375" style="14" bestFit="1" customWidth="1"/>
    <col min="9227" max="9227" width="14.6640625" style="14" bestFit="1" customWidth="1"/>
    <col min="9228" max="9473" width="8.77734375" style="14"/>
    <col min="9474" max="9474" width="10.44140625" style="14" customWidth="1"/>
    <col min="9475" max="9475" width="17.44140625" style="14" bestFit="1" customWidth="1"/>
    <col min="9476" max="9477" width="8.77734375" style="14"/>
    <col min="9478" max="9478" width="2.44140625" style="14" customWidth="1"/>
    <col min="9479" max="9479" width="48.5546875" style="14" customWidth="1"/>
    <col min="9480" max="9481" width="8.77734375" style="14"/>
    <col min="9482" max="9482" width="19.109375" style="14" bestFit="1" customWidth="1"/>
    <col min="9483" max="9483" width="14.6640625" style="14" bestFit="1" customWidth="1"/>
    <col min="9484" max="9729" width="8.77734375" style="14"/>
    <col min="9730" max="9730" width="10.44140625" style="14" customWidth="1"/>
    <col min="9731" max="9731" width="17.44140625" style="14" bestFit="1" customWidth="1"/>
    <col min="9732" max="9733" width="8.77734375" style="14"/>
    <col min="9734" max="9734" width="2.44140625" style="14" customWidth="1"/>
    <col min="9735" max="9735" width="48.5546875" style="14" customWidth="1"/>
    <col min="9736" max="9737" width="8.77734375" style="14"/>
    <col min="9738" max="9738" width="19.109375" style="14" bestFit="1" customWidth="1"/>
    <col min="9739" max="9739" width="14.6640625" style="14" bestFit="1" customWidth="1"/>
    <col min="9740" max="9985" width="8.77734375" style="14"/>
    <col min="9986" max="9986" width="10.44140625" style="14" customWidth="1"/>
    <col min="9987" max="9987" width="17.44140625" style="14" bestFit="1" customWidth="1"/>
    <col min="9988" max="9989" width="8.77734375" style="14"/>
    <col min="9990" max="9990" width="2.44140625" style="14" customWidth="1"/>
    <col min="9991" max="9991" width="48.5546875" style="14" customWidth="1"/>
    <col min="9992" max="9993" width="8.77734375" style="14"/>
    <col min="9994" max="9994" width="19.109375" style="14" bestFit="1" customWidth="1"/>
    <col min="9995" max="9995" width="14.6640625" style="14" bestFit="1" customWidth="1"/>
    <col min="9996" max="10241" width="8.77734375" style="14"/>
    <col min="10242" max="10242" width="10.44140625" style="14" customWidth="1"/>
    <col min="10243" max="10243" width="17.44140625" style="14" bestFit="1" customWidth="1"/>
    <col min="10244" max="10245" width="8.77734375" style="14"/>
    <col min="10246" max="10246" width="2.44140625" style="14" customWidth="1"/>
    <col min="10247" max="10247" width="48.5546875" style="14" customWidth="1"/>
    <col min="10248" max="10249" width="8.77734375" style="14"/>
    <col min="10250" max="10250" width="19.109375" style="14" bestFit="1" customWidth="1"/>
    <col min="10251" max="10251" width="14.6640625" style="14" bestFit="1" customWidth="1"/>
    <col min="10252" max="10497" width="8.77734375" style="14"/>
    <col min="10498" max="10498" width="10.44140625" style="14" customWidth="1"/>
    <col min="10499" max="10499" width="17.44140625" style="14" bestFit="1" customWidth="1"/>
    <col min="10500" max="10501" width="8.77734375" style="14"/>
    <col min="10502" max="10502" width="2.44140625" style="14" customWidth="1"/>
    <col min="10503" max="10503" width="48.5546875" style="14" customWidth="1"/>
    <col min="10504" max="10505" width="8.77734375" style="14"/>
    <col min="10506" max="10506" width="19.109375" style="14" bestFit="1" customWidth="1"/>
    <col min="10507" max="10507" width="14.6640625" style="14" bestFit="1" customWidth="1"/>
    <col min="10508" max="10753" width="8.77734375" style="14"/>
    <col min="10754" max="10754" width="10.44140625" style="14" customWidth="1"/>
    <col min="10755" max="10755" width="17.44140625" style="14" bestFit="1" customWidth="1"/>
    <col min="10756" max="10757" width="8.77734375" style="14"/>
    <col min="10758" max="10758" width="2.44140625" style="14" customWidth="1"/>
    <col min="10759" max="10759" width="48.5546875" style="14" customWidth="1"/>
    <col min="10760" max="10761" width="8.77734375" style="14"/>
    <col min="10762" max="10762" width="19.109375" style="14" bestFit="1" customWidth="1"/>
    <col min="10763" max="10763" width="14.6640625" style="14" bestFit="1" customWidth="1"/>
    <col min="10764" max="11009" width="8.77734375" style="14"/>
    <col min="11010" max="11010" width="10.44140625" style="14" customWidth="1"/>
    <col min="11011" max="11011" width="17.44140625" style="14" bestFit="1" customWidth="1"/>
    <col min="11012" max="11013" width="8.77734375" style="14"/>
    <col min="11014" max="11014" width="2.44140625" style="14" customWidth="1"/>
    <col min="11015" max="11015" width="48.5546875" style="14" customWidth="1"/>
    <col min="11016" max="11017" width="8.77734375" style="14"/>
    <col min="11018" max="11018" width="19.109375" style="14" bestFit="1" customWidth="1"/>
    <col min="11019" max="11019" width="14.6640625" style="14" bestFit="1" customWidth="1"/>
    <col min="11020" max="11265" width="8.77734375" style="14"/>
    <col min="11266" max="11266" width="10.44140625" style="14" customWidth="1"/>
    <col min="11267" max="11267" width="17.44140625" style="14" bestFit="1" customWidth="1"/>
    <col min="11268" max="11269" width="8.77734375" style="14"/>
    <col min="11270" max="11270" width="2.44140625" style="14" customWidth="1"/>
    <col min="11271" max="11271" width="48.5546875" style="14" customWidth="1"/>
    <col min="11272" max="11273" width="8.77734375" style="14"/>
    <col min="11274" max="11274" width="19.109375" style="14" bestFit="1" customWidth="1"/>
    <col min="11275" max="11275" width="14.6640625" style="14" bestFit="1" customWidth="1"/>
    <col min="11276" max="11521" width="8.77734375" style="14"/>
    <col min="11522" max="11522" width="10.44140625" style="14" customWidth="1"/>
    <col min="11523" max="11523" width="17.44140625" style="14" bestFit="1" customWidth="1"/>
    <col min="11524" max="11525" width="8.77734375" style="14"/>
    <col min="11526" max="11526" width="2.44140625" style="14" customWidth="1"/>
    <col min="11527" max="11527" width="48.5546875" style="14" customWidth="1"/>
    <col min="11528" max="11529" width="8.77734375" style="14"/>
    <col min="11530" max="11530" width="19.109375" style="14" bestFit="1" customWidth="1"/>
    <col min="11531" max="11531" width="14.6640625" style="14" bestFit="1" customWidth="1"/>
    <col min="11532" max="11777" width="8.77734375" style="14"/>
    <col min="11778" max="11778" width="10.44140625" style="14" customWidth="1"/>
    <col min="11779" max="11779" width="17.44140625" style="14" bestFit="1" customWidth="1"/>
    <col min="11780" max="11781" width="8.77734375" style="14"/>
    <col min="11782" max="11782" width="2.44140625" style="14" customWidth="1"/>
    <col min="11783" max="11783" width="48.5546875" style="14" customWidth="1"/>
    <col min="11784" max="11785" width="8.77734375" style="14"/>
    <col min="11786" max="11786" width="19.109375" style="14" bestFit="1" customWidth="1"/>
    <col min="11787" max="11787" width="14.6640625" style="14" bestFit="1" customWidth="1"/>
    <col min="11788" max="12033" width="8.77734375" style="14"/>
    <col min="12034" max="12034" width="10.44140625" style="14" customWidth="1"/>
    <col min="12035" max="12035" width="17.44140625" style="14" bestFit="1" customWidth="1"/>
    <col min="12036" max="12037" width="8.77734375" style="14"/>
    <col min="12038" max="12038" width="2.44140625" style="14" customWidth="1"/>
    <col min="12039" max="12039" width="48.5546875" style="14" customWidth="1"/>
    <col min="12040" max="12041" width="8.77734375" style="14"/>
    <col min="12042" max="12042" width="19.109375" style="14" bestFit="1" customWidth="1"/>
    <col min="12043" max="12043" width="14.6640625" style="14" bestFit="1" customWidth="1"/>
    <col min="12044" max="12289" width="8.77734375" style="14"/>
    <col min="12290" max="12290" width="10.44140625" style="14" customWidth="1"/>
    <col min="12291" max="12291" width="17.44140625" style="14" bestFit="1" customWidth="1"/>
    <col min="12292" max="12293" width="8.77734375" style="14"/>
    <col min="12294" max="12294" width="2.44140625" style="14" customWidth="1"/>
    <col min="12295" max="12295" width="48.5546875" style="14" customWidth="1"/>
    <col min="12296" max="12297" width="8.77734375" style="14"/>
    <col min="12298" max="12298" width="19.109375" style="14" bestFit="1" customWidth="1"/>
    <col min="12299" max="12299" width="14.6640625" style="14" bestFit="1" customWidth="1"/>
    <col min="12300" max="12545" width="8.77734375" style="14"/>
    <col min="12546" max="12546" width="10.44140625" style="14" customWidth="1"/>
    <col min="12547" max="12547" width="17.44140625" style="14" bestFit="1" customWidth="1"/>
    <col min="12548" max="12549" width="8.77734375" style="14"/>
    <col min="12550" max="12550" width="2.44140625" style="14" customWidth="1"/>
    <col min="12551" max="12551" width="48.5546875" style="14" customWidth="1"/>
    <col min="12552" max="12553" width="8.77734375" style="14"/>
    <col min="12554" max="12554" width="19.109375" style="14" bestFit="1" customWidth="1"/>
    <col min="12555" max="12555" width="14.6640625" style="14" bestFit="1" customWidth="1"/>
    <col min="12556" max="12801" width="8.77734375" style="14"/>
    <col min="12802" max="12802" width="10.44140625" style="14" customWidth="1"/>
    <col min="12803" max="12803" width="17.44140625" style="14" bestFit="1" customWidth="1"/>
    <col min="12804" max="12805" width="8.77734375" style="14"/>
    <col min="12806" max="12806" width="2.44140625" style="14" customWidth="1"/>
    <col min="12807" max="12807" width="48.5546875" style="14" customWidth="1"/>
    <col min="12808" max="12809" width="8.77734375" style="14"/>
    <col min="12810" max="12810" width="19.109375" style="14" bestFit="1" customWidth="1"/>
    <col min="12811" max="12811" width="14.6640625" style="14" bestFit="1" customWidth="1"/>
    <col min="12812" max="13057" width="8.77734375" style="14"/>
    <col min="13058" max="13058" width="10.44140625" style="14" customWidth="1"/>
    <col min="13059" max="13059" width="17.44140625" style="14" bestFit="1" customWidth="1"/>
    <col min="13060" max="13061" width="8.77734375" style="14"/>
    <col min="13062" max="13062" width="2.44140625" style="14" customWidth="1"/>
    <col min="13063" max="13063" width="48.5546875" style="14" customWidth="1"/>
    <col min="13064" max="13065" width="8.77734375" style="14"/>
    <col min="13066" max="13066" width="19.109375" style="14" bestFit="1" customWidth="1"/>
    <col min="13067" max="13067" width="14.6640625" style="14" bestFit="1" customWidth="1"/>
    <col min="13068" max="13313" width="8.77734375" style="14"/>
    <col min="13314" max="13314" width="10.44140625" style="14" customWidth="1"/>
    <col min="13315" max="13315" width="17.44140625" style="14" bestFit="1" customWidth="1"/>
    <col min="13316" max="13317" width="8.77734375" style="14"/>
    <col min="13318" max="13318" width="2.44140625" style="14" customWidth="1"/>
    <col min="13319" max="13319" width="48.5546875" style="14" customWidth="1"/>
    <col min="13320" max="13321" width="8.77734375" style="14"/>
    <col min="13322" max="13322" width="19.109375" style="14" bestFit="1" customWidth="1"/>
    <col min="13323" max="13323" width="14.6640625" style="14" bestFit="1" customWidth="1"/>
    <col min="13324" max="13569" width="8.77734375" style="14"/>
    <col min="13570" max="13570" width="10.44140625" style="14" customWidth="1"/>
    <col min="13571" max="13571" width="17.44140625" style="14" bestFit="1" customWidth="1"/>
    <col min="13572" max="13573" width="8.77734375" style="14"/>
    <col min="13574" max="13574" width="2.44140625" style="14" customWidth="1"/>
    <col min="13575" max="13575" width="48.5546875" style="14" customWidth="1"/>
    <col min="13576" max="13577" width="8.77734375" style="14"/>
    <col min="13578" max="13578" width="19.109375" style="14" bestFit="1" customWidth="1"/>
    <col min="13579" max="13579" width="14.6640625" style="14" bestFit="1" customWidth="1"/>
    <col min="13580" max="13825" width="8.77734375" style="14"/>
    <col min="13826" max="13826" width="10.44140625" style="14" customWidth="1"/>
    <col min="13827" max="13827" width="17.44140625" style="14" bestFit="1" customWidth="1"/>
    <col min="13828" max="13829" width="8.77734375" style="14"/>
    <col min="13830" max="13830" width="2.44140625" style="14" customWidth="1"/>
    <col min="13831" max="13831" width="48.5546875" style="14" customWidth="1"/>
    <col min="13832" max="13833" width="8.77734375" style="14"/>
    <col min="13834" max="13834" width="19.109375" style="14" bestFit="1" customWidth="1"/>
    <col min="13835" max="13835" width="14.6640625" style="14" bestFit="1" customWidth="1"/>
    <col min="13836" max="14081" width="8.77734375" style="14"/>
    <col min="14082" max="14082" width="10.44140625" style="14" customWidth="1"/>
    <col min="14083" max="14083" width="17.44140625" style="14" bestFit="1" customWidth="1"/>
    <col min="14084" max="14085" width="8.77734375" style="14"/>
    <col min="14086" max="14086" width="2.44140625" style="14" customWidth="1"/>
    <col min="14087" max="14087" width="48.5546875" style="14" customWidth="1"/>
    <col min="14088" max="14089" width="8.77734375" style="14"/>
    <col min="14090" max="14090" width="19.109375" style="14" bestFit="1" customWidth="1"/>
    <col min="14091" max="14091" width="14.6640625" style="14" bestFit="1" customWidth="1"/>
    <col min="14092" max="14337" width="8.77734375" style="14"/>
    <col min="14338" max="14338" width="10.44140625" style="14" customWidth="1"/>
    <col min="14339" max="14339" width="17.44140625" style="14" bestFit="1" customWidth="1"/>
    <col min="14340" max="14341" width="8.77734375" style="14"/>
    <col min="14342" max="14342" width="2.44140625" style="14" customWidth="1"/>
    <col min="14343" max="14343" width="48.5546875" style="14" customWidth="1"/>
    <col min="14344" max="14345" width="8.77734375" style="14"/>
    <col min="14346" max="14346" width="19.109375" style="14" bestFit="1" customWidth="1"/>
    <col min="14347" max="14347" width="14.6640625" style="14" bestFit="1" customWidth="1"/>
    <col min="14348" max="14593" width="8.77734375" style="14"/>
    <col min="14594" max="14594" width="10.44140625" style="14" customWidth="1"/>
    <col min="14595" max="14595" width="17.44140625" style="14" bestFit="1" customWidth="1"/>
    <col min="14596" max="14597" width="8.77734375" style="14"/>
    <col min="14598" max="14598" width="2.44140625" style="14" customWidth="1"/>
    <col min="14599" max="14599" width="48.5546875" style="14" customWidth="1"/>
    <col min="14600" max="14601" width="8.77734375" style="14"/>
    <col min="14602" max="14602" width="19.109375" style="14" bestFit="1" customWidth="1"/>
    <col min="14603" max="14603" width="14.6640625" style="14" bestFit="1" customWidth="1"/>
    <col min="14604" max="14849" width="8.77734375" style="14"/>
    <col min="14850" max="14850" width="10.44140625" style="14" customWidth="1"/>
    <col min="14851" max="14851" width="17.44140625" style="14" bestFit="1" customWidth="1"/>
    <col min="14852" max="14853" width="8.77734375" style="14"/>
    <col min="14854" max="14854" width="2.44140625" style="14" customWidth="1"/>
    <col min="14855" max="14855" width="48.5546875" style="14" customWidth="1"/>
    <col min="14856" max="14857" width="8.77734375" style="14"/>
    <col min="14858" max="14858" width="19.109375" style="14" bestFit="1" customWidth="1"/>
    <col min="14859" max="14859" width="14.6640625" style="14" bestFit="1" customWidth="1"/>
    <col min="14860" max="15105" width="8.77734375" style="14"/>
    <col min="15106" max="15106" width="10.44140625" style="14" customWidth="1"/>
    <col min="15107" max="15107" width="17.44140625" style="14" bestFit="1" customWidth="1"/>
    <col min="15108" max="15109" width="8.77734375" style="14"/>
    <col min="15110" max="15110" width="2.44140625" style="14" customWidth="1"/>
    <col min="15111" max="15111" width="48.5546875" style="14" customWidth="1"/>
    <col min="15112" max="15113" width="8.77734375" style="14"/>
    <col min="15114" max="15114" width="19.109375" style="14" bestFit="1" customWidth="1"/>
    <col min="15115" max="15115" width="14.6640625" style="14" bestFit="1" customWidth="1"/>
    <col min="15116" max="15361" width="8.77734375" style="14"/>
    <col min="15362" max="15362" width="10.44140625" style="14" customWidth="1"/>
    <col min="15363" max="15363" width="17.44140625" style="14" bestFit="1" customWidth="1"/>
    <col min="15364" max="15365" width="8.77734375" style="14"/>
    <col min="15366" max="15366" width="2.44140625" style="14" customWidth="1"/>
    <col min="15367" max="15367" width="48.5546875" style="14" customWidth="1"/>
    <col min="15368" max="15369" width="8.77734375" style="14"/>
    <col min="15370" max="15370" width="19.109375" style="14" bestFit="1" customWidth="1"/>
    <col min="15371" max="15371" width="14.6640625" style="14" bestFit="1" customWidth="1"/>
    <col min="15372" max="15617" width="8.77734375" style="14"/>
    <col min="15618" max="15618" width="10.44140625" style="14" customWidth="1"/>
    <col min="15619" max="15619" width="17.44140625" style="14" bestFit="1" customWidth="1"/>
    <col min="15620" max="15621" width="8.77734375" style="14"/>
    <col min="15622" max="15622" width="2.44140625" style="14" customWidth="1"/>
    <col min="15623" max="15623" width="48.5546875" style="14" customWidth="1"/>
    <col min="15624" max="15625" width="8.77734375" style="14"/>
    <col min="15626" max="15626" width="19.109375" style="14" bestFit="1" customWidth="1"/>
    <col min="15627" max="15627" width="14.6640625" style="14" bestFit="1" customWidth="1"/>
    <col min="15628" max="15873" width="8.77734375" style="14"/>
    <col min="15874" max="15874" width="10.44140625" style="14" customWidth="1"/>
    <col min="15875" max="15875" width="17.44140625" style="14" bestFit="1" customWidth="1"/>
    <col min="15876" max="15877" width="8.77734375" style="14"/>
    <col min="15878" max="15878" width="2.44140625" style="14" customWidth="1"/>
    <col min="15879" max="15879" width="48.5546875" style="14" customWidth="1"/>
    <col min="15880" max="15881" width="8.77734375" style="14"/>
    <col min="15882" max="15882" width="19.109375" style="14" bestFit="1" customWidth="1"/>
    <col min="15883" max="15883" width="14.6640625" style="14" bestFit="1" customWidth="1"/>
    <col min="15884" max="16129" width="8.77734375" style="14"/>
    <col min="16130" max="16130" width="10.44140625" style="14" customWidth="1"/>
    <col min="16131" max="16131" width="17.44140625" style="14" bestFit="1" customWidth="1"/>
    <col min="16132" max="16133" width="8.77734375" style="14"/>
    <col min="16134" max="16134" width="2.44140625" style="14" customWidth="1"/>
    <col min="16135" max="16135" width="48.5546875" style="14" customWidth="1"/>
    <col min="16136" max="16137" width="8.77734375" style="14"/>
    <col min="16138" max="16138" width="19.109375" style="14" bestFit="1" customWidth="1"/>
    <col min="16139" max="16139" width="14.6640625" style="14" bestFit="1" customWidth="1"/>
    <col min="16140" max="16384" width="8.77734375" style="14"/>
  </cols>
  <sheetData>
    <row r="1" spans="1:48" x14ac:dyDescent="0.25">
      <c r="A1" s="20"/>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5"/>
      <c r="AQ1" s="15"/>
      <c r="AR1" s="15"/>
      <c r="AS1" s="15"/>
      <c r="AT1" s="15"/>
      <c r="AU1" s="15"/>
      <c r="AV1" s="15"/>
    </row>
    <row r="2" spans="1:48" x14ac:dyDescent="0.25">
      <c r="A2" s="20"/>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5"/>
      <c r="AQ2" s="15"/>
      <c r="AR2" s="15"/>
      <c r="AS2" s="15"/>
      <c r="AT2" s="15"/>
      <c r="AU2" s="15"/>
      <c r="AV2" s="15"/>
    </row>
    <row r="3" spans="1:48" ht="13.8" customHeight="1" x14ac:dyDescent="0.25">
      <c r="A3" s="17"/>
      <c r="B3" s="18"/>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5"/>
      <c r="AQ3" s="15"/>
      <c r="AR3" s="15"/>
      <c r="AS3" s="15"/>
      <c r="AT3" s="15"/>
      <c r="AU3" s="15"/>
      <c r="AV3" s="15"/>
    </row>
    <row r="4" spans="1:48" ht="13.8" customHeight="1" thickBot="1" x14ac:dyDescent="0.3">
      <c r="A4" s="17"/>
      <c r="B4" s="18"/>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5"/>
      <c r="AQ4" s="15"/>
      <c r="AR4" s="15"/>
      <c r="AS4" s="15"/>
      <c r="AT4" s="15"/>
      <c r="AU4" s="15"/>
      <c r="AV4" s="15"/>
    </row>
    <row r="5" spans="1:48" ht="14.4" thickTop="1" thickBot="1" x14ac:dyDescent="0.3">
      <c r="A5" s="18"/>
      <c r="B5" s="18"/>
      <c r="C5" s="30"/>
      <c r="D5" s="31" t="s">
        <v>12</v>
      </c>
      <c r="E5" s="31" t="s">
        <v>32</v>
      </c>
      <c r="F5" s="21"/>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6"/>
      <c r="AN5" s="16"/>
      <c r="AO5" s="16"/>
      <c r="AP5" s="15"/>
      <c r="AQ5" s="15"/>
      <c r="AR5" s="15"/>
      <c r="AS5" s="15"/>
      <c r="AT5" s="15"/>
      <c r="AU5" s="15"/>
      <c r="AV5" s="15"/>
    </row>
    <row r="6" spans="1:48" ht="15" customHeight="1" thickTop="1" thickBot="1" x14ac:dyDescent="0.3">
      <c r="A6" s="18"/>
      <c r="B6" s="18"/>
      <c r="C6" s="34" t="s">
        <v>24</v>
      </c>
      <c r="D6" s="53">
        <v>1000</v>
      </c>
      <c r="E6" s="53">
        <v>1000</v>
      </c>
      <c r="F6" s="22"/>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5"/>
      <c r="AQ6" s="15"/>
      <c r="AR6" s="15"/>
      <c r="AS6" s="15"/>
      <c r="AT6" s="15"/>
      <c r="AU6" s="15"/>
      <c r="AV6" s="15"/>
    </row>
    <row r="7" spans="1:48" ht="0.6" customHeight="1" thickTop="1" thickBot="1" x14ac:dyDescent="0.3">
      <c r="A7" s="18"/>
      <c r="B7" s="18"/>
      <c r="C7" s="32"/>
      <c r="D7" s="40">
        <v>3</v>
      </c>
      <c r="E7" s="41"/>
      <c r="F7" s="22"/>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5"/>
      <c r="AQ7" s="15"/>
      <c r="AR7" s="15"/>
      <c r="AS7" s="15"/>
      <c r="AT7" s="15"/>
      <c r="AU7" s="15"/>
      <c r="AV7" s="15"/>
    </row>
    <row r="8" spans="1:48" ht="20.399999999999999" hidden="1" customHeight="1" thickTop="1" thickBot="1" x14ac:dyDescent="0.3">
      <c r="A8" s="18"/>
      <c r="B8" s="18"/>
      <c r="C8" s="31"/>
      <c r="D8" s="42"/>
      <c r="E8" s="43"/>
      <c r="F8" s="23"/>
      <c r="G8" s="17"/>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5"/>
      <c r="AQ8" s="15"/>
      <c r="AR8" s="15"/>
      <c r="AS8" s="15"/>
      <c r="AT8" s="15"/>
      <c r="AU8" s="15"/>
      <c r="AV8" s="15"/>
    </row>
    <row r="9" spans="1:48" ht="1.2" hidden="1" customHeight="1" thickTop="1" thickBot="1" x14ac:dyDescent="0.3">
      <c r="A9" s="18"/>
      <c r="B9" s="18"/>
      <c r="C9" s="31"/>
      <c r="D9" s="44"/>
      <c r="E9" s="43"/>
      <c r="F9" s="23"/>
      <c r="G9" s="18"/>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5"/>
      <c r="AQ9" s="15"/>
      <c r="AR9" s="15"/>
      <c r="AS9" s="15"/>
      <c r="AT9" s="15"/>
      <c r="AU9" s="15"/>
      <c r="AV9" s="15"/>
    </row>
    <row r="10" spans="1:48" ht="21" hidden="1" customHeight="1" thickTop="1" thickBot="1" x14ac:dyDescent="0.3">
      <c r="A10" s="18"/>
      <c r="B10" s="18"/>
      <c r="C10" s="31" t="s">
        <v>11</v>
      </c>
      <c r="D10" s="53">
        <v>57</v>
      </c>
      <c r="E10" s="53">
        <v>53</v>
      </c>
      <c r="F10" s="24"/>
      <c r="G10" s="18"/>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5"/>
      <c r="AQ10" s="15"/>
      <c r="AR10" s="15"/>
      <c r="AS10" s="15"/>
      <c r="AT10" s="15"/>
      <c r="AU10" s="15"/>
      <c r="AV10" s="15"/>
    </row>
    <row r="11" spans="1:48" ht="19.8" hidden="1" customHeight="1" thickTop="1" thickBot="1" x14ac:dyDescent="0.3">
      <c r="A11" s="18"/>
      <c r="B11" s="18"/>
      <c r="C11" s="33"/>
      <c r="D11" s="41"/>
      <c r="E11" s="45"/>
      <c r="F11" s="22"/>
      <c r="G11" s="18"/>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5"/>
      <c r="AQ11" s="15"/>
      <c r="AR11" s="15"/>
      <c r="AS11" s="15"/>
      <c r="AT11" s="15"/>
      <c r="AU11" s="15"/>
      <c r="AV11" s="15"/>
    </row>
    <row r="12" spans="1:48" ht="16.2" customHeight="1" thickTop="1" thickBot="1" x14ac:dyDescent="0.3">
      <c r="A12" s="18"/>
      <c r="B12" s="18"/>
      <c r="C12" s="34" t="s">
        <v>7</v>
      </c>
      <c r="D12" s="53">
        <v>2.5</v>
      </c>
      <c r="E12" s="53">
        <v>2.5</v>
      </c>
      <c r="F12" s="22"/>
      <c r="G12" s="18"/>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5"/>
      <c r="AQ12" s="15"/>
      <c r="AR12" s="15"/>
      <c r="AS12" s="15"/>
      <c r="AT12" s="15"/>
      <c r="AU12" s="15"/>
      <c r="AV12" s="15"/>
    </row>
    <row r="13" spans="1:48" ht="18.600000000000001" hidden="1" customHeight="1" thickTop="1" thickBot="1" x14ac:dyDescent="0.3">
      <c r="A13" s="18"/>
      <c r="B13" s="18"/>
      <c r="C13" s="31"/>
      <c r="D13" s="42"/>
      <c r="E13" s="42"/>
      <c r="F13" s="23"/>
      <c r="G13" s="17"/>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5"/>
      <c r="AQ13" s="15"/>
      <c r="AR13" s="15"/>
      <c r="AS13" s="15"/>
      <c r="AT13" s="15"/>
      <c r="AU13" s="15"/>
      <c r="AV13" s="15"/>
    </row>
    <row r="14" spans="1:48" ht="15" customHeight="1" thickTop="1" thickBot="1" x14ac:dyDescent="0.3">
      <c r="A14" s="18"/>
      <c r="B14" s="18"/>
      <c r="C14" s="34" t="s">
        <v>8</v>
      </c>
      <c r="D14" s="53">
        <v>25</v>
      </c>
      <c r="E14" s="53">
        <v>25</v>
      </c>
      <c r="F14" s="22"/>
      <c r="G14" s="18"/>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5"/>
      <c r="AQ14" s="15"/>
      <c r="AR14" s="15"/>
      <c r="AS14" s="15"/>
      <c r="AT14" s="15"/>
      <c r="AU14" s="15"/>
      <c r="AV14" s="15"/>
    </row>
    <row r="15" spans="1:48" ht="39" hidden="1" customHeight="1" thickTop="1" thickBot="1" x14ac:dyDescent="0.3">
      <c r="A15" s="18"/>
      <c r="B15" s="18"/>
      <c r="C15" s="32"/>
      <c r="D15" s="30"/>
      <c r="E15" s="31"/>
      <c r="F15" s="22"/>
      <c r="G15" s="18"/>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5"/>
      <c r="AQ15" s="15"/>
      <c r="AR15" s="15"/>
      <c r="AS15" s="15"/>
      <c r="AT15" s="15"/>
      <c r="AU15" s="15"/>
      <c r="AV15" s="15"/>
    </row>
    <row r="16" spans="1:48" ht="0.6" customHeight="1" thickTop="1" thickBot="1" x14ac:dyDescent="0.3">
      <c r="A16" s="18"/>
      <c r="B16" s="18"/>
      <c r="C16" s="32"/>
      <c r="D16" s="30"/>
      <c r="E16" s="31"/>
      <c r="F16" s="22"/>
      <c r="G16" s="18"/>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5"/>
      <c r="AQ16" s="15"/>
      <c r="AR16" s="15"/>
      <c r="AS16" s="15"/>
      <c r="AT16" s="15"/>
      <c r="AU16" s="15"/>
      <c r="AV16" s="15"/>
    </row>
    <row r="17" spans="1:48" ht="18" hidden="1" customHeight="1" thickTop="1" thickBot="1" x14ac:dyDescent="0.3">
      <c r="A17" s="18"/>
      <c r="B17" s="18"/>
      <c r="C17" s="31" t="s">
        <v>13</v>
      </c>
      <c r="D17" s="54">
        <f>(((-7.035*LN(D6)+121.09))*((D12^2)*D10/1000))+D14</f>
        <v>50.825966699403494</v>
      </c>
      <c r="E17" s="54">
        <f>(((-9.191*LN(E6)+122.43)*((E12^2)*E10/1000))+E14)</f>
        <v>44.524147032727399</v>
      </c>
      <c r="F17" s="17"/>
      <c r="G17" s="17"/>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5"/>
      <c r="AQ17" s="15"/>
      <c r="AR17" s="15"/>
      <c r="AS17" s="15"/>
      <c r="AT17" s="15"/>
      <c r="AU17" s="15"/>
      <c r="AV17" s="15"/>
    </row>
    <row r="18" spans="1:48" ht="15" hidden="1" customHeight="1" thickTop="1" thickBot="1" x14ac:dyDescent="0.3">
      <c r="A18" s="18"/>
      <c r="B18" s="18"/>
      <c r="C18" s="31"/>
      <c r="D18" s="54"/>
      <c r="E18" s="54"/>
      <c r="F18" s="17"/>
      <c r="G18" s="17"/>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5"/>
      <c r="AQ18" s="15"/>
      <c r="AR18" s="15"/>
      <c r="AS18" s="15"/>
      <c r="AT18" s="15"/>
      <c r="AU18" s="15"/>
      <c r="AV18" s="15"/>
    </row>
    <row r="19" spans="1:48" ht="15" thickTop="1" thickBot="1" x14ac:dyDescent="0.35">
      <c r="A19" s="18"/>
      <c r="B19" s="18"/>
      <c r="C19" s="36" t="s">
        <v>14</v>
      </c>
      <c r="D19" s="54">
        <f xml:space="preserve"> 37.63*EXP(0.0034*D17)</f>
        <v>44.728455675931706</v>
      </c>
      <c r="E19" s="54">
        <f>37.63*EXP(0.0034*E17)</f>
        <v>43.780289492788008</v>
      </c>
      <c r="F19" s="17"/>
      <c r="G19" s="17"/>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5"/>
      <c r="AQ19" s="15"/>
      <c r="AR19" s="15"/>
      <c r="AS19" s="15"/>
      <c r="AT19" s="15"/>
      <c r="AU19" s="15"/>
      <c r="AV19" s="15"/>
    </row>
    <row r="20" spans="1:48" ht="15.6" customHeight="1" thickTop="1" thickBot="1" x14ac:dyDescent="0.3">
      <c r="A20" s="18"/>
      <c r="B20" s="18"/>
      <c r="C20" s="36" t="s">
        <v>9</v>
      </c>
      <c r="D20" s="54">
        <f>((-7.035*LN(D6)+121.09)*(((D12)^2)*D19/1000))+D14</f>
        <v>45.265887838637852</v>
      </c>
      <c r="E20" s="54">
        <f>(((-9.191*LN(E6)+122.43))*(((E12)^2)*E19/1000))+E14</f>
        <v>41.127788852689882</v>
      </c>
      <c r="F20" s="25"/>
      <c r="G20" s="18"/>
      <c r="H20" s="16"/>
      <c r="I20" s="16"/>
      <c r="J20" s="16"/>
      <c r="K20" s="16"/>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5"/>
      <c r="AQ20" s="15"/>
      <c r="AR20" s="15"/>
      <c r="AS20" s="15"/>
      <c r="AT20" s="15"/>
      <c r="AU20" s="15"/>
      <c r="AV20" s="15"/>
    </row>
    <row r="21" spans="1:48" ht="16.5" customHeight="1" thickTop="1" thickBot="1" x14ac:dyDescent="0.45">
      <c r="A21" s="18"/>
      <c r="B21" s="18"/>
      <c r="C21" s="36" t="s">
        <v>10</v>
      </c>
      <c r="D21" s="54">
        <f>(((D20-((5*2.71^(-(0.0003)*(D6)))*D19/1000*D12^2))))</f>
        <v>44.229450290833284</v>
      </c>
      <c r="E21" s="54">
        <f>(((E20-((5*2.71^(-(0.0003)*(E6)))*E19/1000*E12^2))))</f>
        <v>40.11332199488384</v>
      </c>
      <c r="F21" s="25"/>
      <c r="G21" s="49"/>
      <c r="H21" s="50" t="s">
        <v>29</v>
      </c>
      <c r="I21" s="50" t="s">
        <v>25</v>
      </c>
      <c r="J21" s="50" t="s">
        <v>26</v>
      </c>
      <c r="K21" s="16"/>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5"/>
      <c r="AQ21" s="15"/>
      <c r="AR21" s="15"/>
      <c r="AS21" s="15"/>
      <c r="AT21" s="15"/>
      <c r="AU21" s="15"/>
      <c r="AV21" s="15"/>
    </row>
    <row r="22" spans="1:48" ht="13.95" customHeight="1" thickTop="1" thickBot="1" x14ac:dyDescent="0.3">
      <c r="A22" s="16"/>
      <c r="B22" s="18"/>
      <c r="C22" s="26"/>
      <c r="D22" s="26"/>
      <c r="E22" s="18"/>
      <c r="F22" s="18"/>
      <c r="G22" s="50" t="s">
        <v>27</v>
      </c>
      <c r="H22" s="51">
        <v>200</v>
      </c>
      <c r="I22" s="51">
        <v>500</v>
      </c>
      <c r="J22" s="51">
        <v>500</v>
      </c>
      <c r="K22" s="16"/>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5"/>
      <c r="AQ22" s="15"/>
      <c r="AR22" s="15"/>
      <c r="AS22" s="15"/>
      <c r="AT22" s="15"/>
      <c r="AU22" s="15"/>
      <c r="AV22" s="15"/>
    </row>
    <row r="23" spans="1:48" ht="16.8" thickBot="1" x14ac:dyDescent="0.3">
      <c r="A23" s="18"/>
      <c r="B23" s="18"/>
      <c r="C23" s="35"/>
      <c r="D23" s="26"/>
      <c r="E23" s="18"/>
      <c r="F23" s="16"/>
      <c r="G23" s="50" t="s">
        <v>30</v>
      </c>
      <c r="H23" s="51">
        <v>1200</v>
      </c>
      <c r="I23" s="51">
        <v>0</v>
      </c>
      <c r="J23" s="51">
        <v>0</v>
      </c>
      <c r="K23" s="16"/>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5"/>
      <c r="AQ23" s="15"/>
      <c r="AR23" s="15"/>
      <c r="AS23" s="15"/>
      <c r="AT23" s="15"/>
      <c r="AU23" s="15"/>
      <c r="AV23" s="15"/>
    </row>
    <row r="24" spans="1:48" ht="17.399999999999999" thickTop="1" thickBot="1" x14ac:dyDescent="0.3">
      <c r="A24" s="16"/>
      <c r="B24" s="16"/>
      <c r="C24" s="16"/>
      <c r="D24" s="16"/>
      <c r="E24" s="16"/>
      <c r="F24" s="16"/>
      <c r="G24" s="50" t="s">
        <v>31</v>
      </c>
      <c r="H24" s="51">
        <v>200</v>
      </c>
      <c r="I24" s="51">
        <v>500</v>
      </c>
      <c r="J24" s="51">
        <v>500</v>
      </c>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5"/>
      <c r="AQ24" s="15"/>
      <c r="AR24" s="15"/>
      <c r="AS24" s="15"/>
      <c r="AT24" s="15"/>
      <c r="AU24" s="15"/>
      <c r="AV24" s="15"/>
    </row>
    <row r="25" spans="1:48" ht="14.4" thickBot="1" x14ac:dyDescent="0.3">
      <c r="A25" s="16"/>
      <c r="B25" s="16"/>
      <c r="C25" s="16"/>
      <c r="D25" s="16"/>
      <c r="E25" s="16"/>
      <c r="F25" s="16"/>
      <c r="G25" s="50" t="s">
        <v>28</v>
      </c>
      <c r="H25" s="51">
        <v>1200</v>
      </c>
      <c r="I25" s="51">
        <v>0</v>
      </c>
      <c r="J25" s="51">
        <v>0</v>
      </c>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5"/>
      <c r="AQ25" s="15"/>
      <c r="AR25" s="15"/>
      <c r="AS25" s="15"/>
      <c r="AT25" s="15"/>
      <c r="AU25" s="15"/>
      <c r="AV25" s="15"/>
    </row>
    <row r="26" spans="1:48" x14ac:dyDescent="0.25">
      <c r="A26" s="27"/>
      <c r="B26" s="2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5"/>
      <c r="AQ26" s="15"/>
      <c r="AR26" s="15"/>
      <c r="AS26" s="15"/>
      <c r="AT26" s="15"/>
      <c r="AU26" s="15"/>
      <c r="AV26" s="15"/>
    </row>
    <row r="27" spans="1:48" x14ac:dyDescent="0.25">
      <c r="A27" s="27"/>
      <c r="B27" s="18"/>
      <c r="C27" s="55" t="s">
        <v>6</v>
      </c>
      <c r="D27" s="55"/>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5"/>
      <c r="AQ27" s="15"/>
      <c r="AR27" s="15"/>
      <c r="AS27" s="15"/>
      <c r="AT27" s="15"/>
      <c r="AU27" s="15"/>
      <c r="AV27" s="15"/>
    </row>
    <row r="28" spans="1:48" x14ac:dyDescent="0.25">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5"/>
      <c r="AQ28" s="15"/>
      <c r="AR28" s="15"/>
      <c r="AS28" s="15"/>
      <c r="AT28" s="15"/>
      <c r="AU28" s="15"/>
      <c r="AV28" s="15"/>
    </row>
    <row r="29" spans="1:48" x14ac:dyDescent="0.25">
      <c r="A29" s="16"/>
      <c r="B29" s="16"/>
      <c r="C29" s="16"/>
      <c r="D29" s="16"/>
      <c r="E29" s="16"/>
      <c r="F29" s="16"/>
      <c r="G29" s="18"/>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5"/>
      <c r="AQ29" s="15"/>
      <c r="AR29" s="15"/>
      <c r="AS29" s="15"/>
      <c r="AT29" s="15"/>
      <c r="AU29" s="15"/>
      <c r="AV29" s="15"/>
    </row>
    <row r="30" spans="1:48" x14ac:dyDescent="0.25">
      <c r="A30" s="16"/>
      <c r="B30" s="16"/>
      <c r="C30" s="16"/>
      <c r="D30" s="16"/>
      <c r="E30" s="16"/>
      <c r="F30" s="16"/>
      <c r="G30" s="19"/>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5"/>
      <c r="AQ30" s="15"/>
      <c r="AR30" s="15"/>
      <c r="AS30" s="15"/>
      <c r="AT30" s="15"/>
      <c r="AU30" s="15"/>
      <c r="AV30" s="15"/>
    </row>
    <row r="31" spans="1:48" x14ac:dyDescent="0.25">
      <c r="A31" s="16"/>
      <c r="B31" s="16"/>
      <c r="C31" s="16"/>
      <c r="D31" s="16"/>
      <c r="E31" s="16"/>
      <c r="F31" s="16"/>
      <c r="G31" s="19"/>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5"/>
      <c r="AQ31" s="15"/>
      <c r="AR31" s="15"/>
      <c r="AS31" s="15"/>
      <c r="AT31" s="15"/>
      <c r="AU31" s="15"/>
      <c r="AV31" s="15"/>
    </row>
    <row r="32" spans="1:48" x14ac:dyDescent="0.25">
      <c r="A32" s="16"/>
      <c r="B32" s="16"/>
      <c r="C32" s="16"/>
      <c r="D32" s="16"/>
      <c r="E32" s="16"/>
      <c r="F32" s="16"/>
      <c r="G32" s="18"/>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5"/>
      <c r="AQ32" s="15"/>
      <c r="AR32" s="15"/>
      <c r="AS32" s="15"/>
      <c r="AT32" s="15"/>
      <c r="AU32" s="15"/>
      <c r="AV32" s="15"/>
    </row>
    <row r="33" spans="1:48" x14ac:dyDescent="0.25">
      <c r="A33" s="16"/>
      <c r="B33" s="16"/>
      <c r="C33" s="16"/>
      <c r="D33" s="16"/>
      <c r="E33" s="16"/>
      <c r="F33" s="16"/>
      <c r="G33" s="18"/>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5"/>
      <c r="AQ33" s="15"/>
      <c r="AR33" s="15"/>
      <c r="AS33" s="15"/>
      <c r="AT33" s="15"/>
      <c r="AU33" s="15"/>
      <c r="AV33" s="15"/>
    </row>
    <row r="34" spans="1:48" x14ac:dyDescent="0.25">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5"/>
      <c r="AQ34" s="15"/>
      <c r="AR34" s="15"/>
      <c r="AS34" s="15"/>
      <c r="AT34" s="15"/>
      <c r="AU34" s="15"/>
      <c r="AV34" s="15"/>
    </row>
    <row r="35" spans="1:48" x14ac:dyDescent="0.25">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5"/>
      <c r="AQ35" s="15"/>
      <c r="AR35" s="15"/>
      <c r="AS35" s="15"/>
      <c r="AT35" s="15"/>
      <c r="AU35" s="15"/>
      <c r="AV35" s="15"/>
    </row>
    <row r="36" spans="1:48" x14ac:dyDescent="0.25">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5"/>
      <c r="AQ36" s="15"/>
      <c r="AR36" s="15"/>
      <c r="AS36" s="15"/>
      <c r="AT36" s="15"/>
      <c r="AU36" s="15"/>
      <c r="AV36" s="15"/>
    </row>
    <row r="37" spans="1:48" x14ac:dyDescent="0.25">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5"/>
      <c r="AQ37" s="15"/>
      <c r="AR37" s="15"/>
      <c r="AS37" s="15"/>
      <c r="AT37" s="15"/>
      <c r="AU37" s="15"/>
      <c r="AV37" s="15"/>
    </row>
    <row r="38" spans="1:48" x14ac:dyDescent="0.25">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5"/>
      <c r="AQ38" s="15"/>
      <c r="AR38" s="15"/>
      <c r="AS38" s="15"/>
      <c r="AT38" s="15"/>
      <c r="AU38" s="15"/>
      <c r="AV38" s="15"/>
    </row>
    <row r="39" spans="1:48" x14ac:dyDescent="0.25">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5"/>
      <c r="AQ39" s="15"/>
      <c r="AR39" s="15"/>
      <c r="AS39" s="15"/>
      <c r="AT39" s="15"/>
      <c r="AU39" s="15"/>
      <c r="AV39" s="15"/>
    </row>
    <row r="40" spans="1:48" x14ac:dyDescent="0.25">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5"/>
      <c r="AQ40" s="15"/>
      <c r="AR40" s="15"/>
      <c r="AS40" s="15"/>
      <c r="AT40" s="15"/>
      <c r="AU40" s="15"/>
      <c r="AV40" s="15"/>
    </row>
    <row r="41" spans="1:48" x14ac:dyDescent="0.25">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5"/>
      <c r="AQ41" s="15"/>
      <c r="AR41" s="15"/>
      <c r="AS41" s="15"/>
      <c r="AT41" s="15"/>
      <c r="AU41" s="15"/>
      <c r="AV41" s="15"/>
    </row>
    <row r="42" spans="1:48" x14ac:dyDescent="0.25">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5"/>
      <c r="AQ42" s="15"/>
      <c r="AR42" s="15"/>
      <c r="AS42" s="15"/>
      <c r="AT42" s="15"/>
      <c r="AU42" s="15"/>
      <c r="AV42" s="15"/>
    </row>
    <row r="43" spans="1:48" x14ac:dyDescent="0.25">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5"/>
      <c r="AQ43" s="15"/>
      <c r="AR43" s="15"/>
      <c r="AS43" s="15"/>
      <c r="AT43" s="15"/>
      <c r="AU43" s="15"/>
      <c r="AV43" s="15"/>
    </row>
    <row r="44" spans="1:48" x14ac:dyDescent="0.25">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5"/>
      <c r="AQ44" s="15"/>
      <c r="AR44" s="15"/>
      <c r="AS44" s="15"/>
      <c r="AT44" s="15"/>
      <c r="AU44" s="15"/>
      <c r="AV44" s="15"/>
    </row>
    <row r="45" spans="1:48" x14ac:dyDescent="0.25">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5"/>
      <c r="AQ45" s="15"/>
      <c r="AR45" s="15"/>
      <c r="AS45" s="15"/>
      <c r="AT45" s="15"/>
      <c r="AU45" s="15"/>
      <c r="AV45" s="15"/>
    </row>
    <row r="46" spans="1:48" x14ac:dyDescent="0.25">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5"/>
      <c r="AQ46" s="15"/>
      <c r="AR46" s="15"/>
      <c r="AS46" s="15"/>
      <c r="AT46" s="15"/>
      <c r="AU46" s="15"/>
      <c r="AV46" s="15"/>
    </row>
    <row r="47" spans="1:48" x14ac:dyDescent="0.2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5"/>
      <c r="AQ47" s="15"/>
      <c r="AR47" s="15"/>
      <c r="AS47" s="15"/>
      <c r="AT47" s="15"/>
      <c r="AU47" s="15"/>
      <c r="AV47" s="15"/>
    </row>
    <row r="48" spans="1:48" x14ac:dyDescent="0.25">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5"/>
      <c r="AQ48" s="15"/>
      <c r="AR48" s="15"/>
      <c r="AS48" s="15"/>
      <c r="AT48" s="15"/>
      <c r="AU48" s="15"/>
      <c r="AV48" s="15"/>
    </row>
    <row r="49" spans="1:48" x14ac:dyDescent="0.25">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5"/>
      <c r="AQ49" s="15"/>
      <c r="AR49" s="15"/>
      <c r="AS49" s="15"/>
      <c r="AT49" s="15"/>
      <c r="AU49" s="15"/>
      <c r="AV49" s="15"/>
    </row>
    <row r="50" spans="1:48" x14ac:dyDescent="0.25">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5"/>
      <c r="AQ50" s="15"/>
      <c r="AR50" s="15"/>
      <c r="AS50" s="15"/>
      <c r="AT50" s="15"/>
      <c r="AU50" s="15"/>
      <c r="AV50" s="15"/>
    </row>
    <row r="51" spans="1:48" x14ac:dyDescent="0.25">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5"/>
      <c r="AQ51" s="15"/>
      <c r="AR51" s="15"/>
      <c r="AS51" s="15"/>
      <c r="AT51" s="15"/>
      <c r="AU51" s="15"/>
      <c r="AV51" s="15"/>
    </row>
    <row r="52" spans="1:48" x14ac:dyDescent="0.25">
      <c r="A52" s="16"/>
      <c r="B52" s="16"/>
      <c r="C52" s="16"/>
      <c r="D52" s="16"/>
      <c r="E52" s="16"/>
      <c r="F52" s="29" t="s">
        <v>5</v>
      </c>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5"/>
      <c r="AQ52" s="15"/>
      <c r="AR52" s="15"/>
      <c r="AS52" s="15"/>
      <c r="AT52" s="15"/>
      <c r="AU52" s="15"/>
      <c r="AV52" s="15"/>
    </row>
    <row r="53" spans="1:48" x14ac:dyDescent="0.25">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5"/>
      <c r="AQ53" s="15"/>
      <c r="AR53" s="15"/>
      <c r="AS53" s="15"/>
      <c r="AT53" s="15"/>
      <c r="AU53" s="15"/>
      <c r="AV53" s="15"/>
    </row>
    <row r="54" spans="1:48" x14ac:dyDescent="0.25">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5"/>
      <c r="AQ54" s="15"/>
      <c r="AR54" s="15"/>
      <c r="AS54" s="15"/>
      <c r="AT54" s="15"/>
      <c r="AU54" s="15"/>
      <c r="AV54" s="15"/>
    </row>
    <row r="55" spans="1:48" x14ac:dyDescent="0.2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5"/>
      <c r="AQ55" s="15"/>
      <c r="AR55" s="15"/>
      <c r="AS55" s="15"/>
      <c r="AT55" s="15"/>
      <c r="AU55" s="15"/>
      <c r="AV55" s="15"/>
    </row>
    <row r="56" spans="1:48" x14ac:dyDescent="0.2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5"/>
      <c r="AQ56" s="15"/>
      <c r="AR56" s="15"/>
      <c r="AS56" s="15"/>
      <c r="AT56" s="15"/>
      <c r="AU56" s="15"/>
      <c r="AV56" s="15"/>
    </row>
    <row r="57" spans="1:48" x14ac:dyDescent="0.2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5"/>
      <c r="AQ57" s="15"/>
      <c r="AR57" s="15"/>
      <c r="AS57" s="15"/>
      <c r="AT57" s="15"/>
      <c r="AU57" s="15"/>
      <c r="AV57" s="15"/>
    </row>
    <row r="58" spans="1:48" x14ac:dyDescent="0.2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5"/>
      <c r="AQ58" s="15"/>
      <c r="AR58" s="15"/>
      <c r="AS58" s="15"/>
      <c r="AT58" s="15"/>
      <c r="AU58" s="15"/>
      <c r="AV58" s="15"/>
    </row>
    <row r="59" spans="1:48" x14ac:dyDescent="0.2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5"/>
      <c r="AQ59" s="15"/>
      <c r="AR59" s="15"/>
      <c r="AS59" s="15"/>
      <c r="AT59" s="15"/>
      <c r="AU59" s="15"/>
      <c r="AV59" s="15"/>
    </row>
    <row r="60" spans="1:48" x14ac:dyDescent="0.2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5"/>
      <c r="AQ60" s="15"/>
      <c r="AR60" s="15"/>
      <c r="AS60" s="15"/>
      <c r="AT60" s="15"/>
      <c r="AU60" s="15"/>
      <c r="AV60" s="15"/>
    </row>
    <row r="61" spans="1:48" x14ac:dyDescent="0.2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5"/>
      <c r="AQ61" s="15"/>
      <c r="AR61" s="15"/>
      <c r="AS61" s="15"/>
      <c r="AT61" s="15"/>
      <c r="AU61" s="15"/>
      <c r="AV61" s="15"/>
    </row>
    <row r="62" spans="1:48" x14ac:dyDescent="0.2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5"/>
      <c r="AQ62" s="15"/>
      <c r="AR62" s="15"/>
      <c r="AS62" s="15"/>
      <c r="AT62" s="15"/>
      <c r="AU62" s="15"/>
      <c r="AV62" s="15"/>
    </row>
    <row r="63" spans="1:48"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5"/>
      <c r="AQ63" s="15"/>
      <c r="AR63" s="15"/>
      <c r="AS63" s="15"/>
      <c r="AT63" s="15"/>
      <c r="AU63" s="15"/>
      <c r="AV63" s="15"/>
    </row>
    <row r="64" spans="1:48" x14ac:dyDescent="0.25">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5"/>
      <c r="AQ64" s="15"/>
      <c r="AR64" s="15"/>
      <c r="AS64" s="15"/>
      <c r="AT64" s="15"/>
      <c r="AU64" s="15"/>
      <c r="AV64" s="15"/>
    </row>
    <row r="65" spans="1:48" x14ac:dyDescent="0.25">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5"/>
      <c r="AQ65" s="15"/>
      <c r="AR65" s="15"/>
      <c r="AS65" s="15"/>
      <c r="AT65" s="15"/>
      <c r="AU65" s="15"/>
      <c r="AV65" s="15"/>
    </row>
    <row r="66" spans="1:48" x14ac:dyDescent="0.25">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5"/>
      <c r="AQ66" s="15"/>
      <c r="AR66" s="15"/>
      <c r="AS66" s="15"/>
      <c r="AT66" s="15"/>
      <c r="AU66" s="15"/>
      <c r="AV66" s="15"/>
    </row>
    <row r="67" spans="1:48" x14ac:dyDescent="0.25">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5"/>
      <c r="AQ67" s="15"/>
      <c r="AR67" s="15"/>
      <c r="AS67" s="15"/>
      <c r="AT67" s="15"/>
      <c r="AU67" s="15"/>
      <c r="AV67" s="15"/>
    </row>
    <row r="68" spans="1:48" x14ac:dyDescent="0.25">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5"/>
      <c r="AQ68" s="15"/>
      <c r="AR68" s="15"/>
      <c r="AS68" s="15"/>
      <c r="AT68" s="15"/>
      <c r="AU68" s="15"/>
      <c r="AV68" s="15"/>
    </row>
    <row r="69" spans="1:48" x14ac:dyDescent="0.25">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5"/>
      <c r="AQ69" s="15"/>
      <c r="AR69" s="15"/>
      <c r="AS69" s="15"/>
      <c r="AT69" s="15"/>
      <c r="AU69" s="15"/>
      <c r="AV69" s="15"/>
    </row>
    <row r="70" spans="1:48" x14ac:dyDescent="0.25">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5"/>
      <c r="AQ70" s="15"/>
      <c r="AR70" s="15"/>
      <c r="AS70" s="15"/>
      <c r="AT70" s="15"/>
      <c r="AU70" s="15"/>
      <c r="AV70" s="15"/>
    </row>
    <row r="71" spans="1:48" x14ac:dyDescent="0.25">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5"/>
      <c r="AQ71" s="15"/>
      <c r="AR71" s="15"/>
      <c r="AS71" s="15"/>
      <c r="AT71" s="15"/>
      <c r="AU71" s="15"/>
      <c r="AV71" s="15"/>
    </row>
    <row r="72" spans="1:48" x14ac:dyDescent="0.25">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5"/>
      <c r="AQ72" s="15"/>
      <c r="AR72" s="15"/>
      <c r="AS72" s="15"/>
      <c r="AT72" s="15"/>
      <c r="AU72" s="15"/>
      <c r="AV72" s="15"/>
    </row>
    <row r="73" spans="1:48" x14ac:dyDescent="0.25">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5"/>
      <c r="AQ73" s="15"/>
      <c r="AR73" s="15"/>
      <c r="AS73" s="15"/>
      <c r="AT73" s="15"/>
      <c r="AU73" s="15"/>
      <c r="AV73" s="15"/>
    </row>
    <row r="74" spans="1:48" x14ac:dyDescent="0.25">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5"/>
      <c r="AQ74" s="15"/>
      <c r="AR74" s="15"/>
      <c r="AS74" s="15"/>
      <c r="AT74" s="15"/>
      <c r="AU74" s="15"/>
      <c r="AV74" s="15"/>
    </row>
    <row r="75" spans="1:48" x14ac:dyDescent="0.25">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5"/>
      <c r="AQ75" s="15"/>
      <c r="AR75" s="15"/>
      <c r="AS75" s="15"/>
      <c r="AT75" s="15"/>
      <c r="AU75" s="15"/>
      <c r="AV75" s="15"/>
    </row>
    <row r="76" spans="1:48" x14ac:dyDescent="0.25">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5"/>
      <c r="AQ76" s="15"/>
      <c r="AR76" s="15"/>
      <c r="AS76" s="15"/>
      <c r="AT76" s="15"/>
      <c r="AU76" s="15"/>
      <c r="AV76" s="15"/>
    </row>
    <row r="77" spans="1:48" x14ac:dyDescent="0.25">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5"/>
      <c r="AQ77" s="15"/>
      <c r="AR77" s="15"/>
      <c r="AS77" s="15"/>
      <c r="AT77" s="15"/>
      <c r="AU77" s="15"/>
      <c r="AV77" s="15"/>
    </row>
    <row r="78" spans="1:48" x14ac:dyDescent="0.25">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5"/>
      <c r="AQ78" s="15"/>
      <c r="AR78" s="15"/>
      <c r="AS78" s="15"/>
      <c r="AT78" s="15"/>
      <c r="AU78" s="15"/>
      <c r="AV78" s="15"/>
    </row>
    <row r="79" spans="1:48" x14ac:dyDescent="0.25">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5"/>
      <c r="AQ79" s="15"/>
      <c r="AR79" s="15"/>
      <c r="AS79" s="15"/>
      <c r="AT79" s="15"/>
      <c r="AU79" s="15"/>
      <c r="AV79" s="15"/>
    </row>
    <row r="80" spans="1:48" x14ac:dyDescent="0.25">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5"/>
      <c r="AQ80" s="15"/>
      <c r="AR80" s="15"/>
      <c r="AS80" s="15"/>
      <c r="AT80" s="15"/>
      <c r="AU80" s="15"/>
      <c r="AV80" s="15"/>
    </row>
    <row r="81" spans="1:48" x14ac:dyDescent="0.25">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5"/>
      <c r="AQ81" s="15"/>
      <c r="AR81" s="15"/>
      <c r="AS81" s="15"/>
      <c r="AT81" s="15"/>
      <c r="AU81" s="15"/>
      <c r="AV81" s="15"/>
    </row>
    <row r="82" spans="1:48" x14ac:dyDescent="0.25">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5"/>
      <c r="AQ82" s="15"/>
      <c r="AR82" s="15"/>
      <c r="AS82" s="15"/>
      <c r="AT82" s="15"/>
      <c r="AU82" s="15"/>
      <c r="AV82" s="15"/>
    </row>
    <row r="83" spans="1:48" x14ac:dyDescent="0.25">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5"/>
      <c r="AQ83" s="15"/>
      <c r="AR83" s="15"/>
      <c r="AS83" s="15"/>
      <c r="AT83" s="15"/>
      <c r="AU83" s="15"/>
      <c r="AV83" s="15"/>
    </row>
    <row r="84" spans="1:48" x14ac:dyDescent="0.25">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5"/>
      <c r="AQ84" s="15"/>
      <c r="AR84" s="15"/>
      <c r="AS84" s="15"/>
      <c r="AT84" s="15"/>
      <c r="AU84" s="15"/>
      <c r="AV84" s="15"/>
    </row>
    <row r="85" spans="1:48" x14ac:dyDescent="0.25">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5"/>
      <c r="AQ85" s="15"/>
      <c r="AR85" s="15"/>
      <c r="AS85" s="15"/>
      <c r="AT85" s="15"/>
      <c r="AU85" s="15"/>
      <c r="AV85" s="15"/>
    </row>
    <row r="86" spans="1:48" x14ac:dyDescent="0.25">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5"/>
      <c r="AQ86" s="15"/>
      <c r="AR86" s="15"/>
      <c r="AS86" s="15"/>
      <c r="AT86" s="15"/>
      <c r="AU86" s="15"/>
      <c r="AV86" s="15"/>
    </row>
    <row r="87" spans="1:48" x14ac:dyDescent="0.25">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5"/>
      <c r="AQ87" s="15"/>
      <c r="AR87" s="15"/>
      <c r="AS87" s="15"/>
      <c r="AT87" s="15"/>
      <c r="AU87" s="15"/>
      <c r="AV87" s="15"/>
    </row>
    <row r="88" spans="1:48" x14ac:dyDescent="0.25">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5"/>
      <c r="AQ88" s="15"/>
      <c r="AR88" s="15"/>
      <c r="AS88" s="15"/>
      <c r="AT88" s="15"/>
      <c r="AU88" s="15"/>
      <c r="AV88" s="15"/>
    </row>
    <row r="89" spans="1:48" x14ac:dyDescent="0.25">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5"/>
      <c r="AQ89" s="15"/>
      <c r="AR89" s="15"/>
      <c r="AS89" s="15"/>
      <c r="AT89" s="15"/>
      <c r="AU89" s="15"/>
      <c r="AV89" s="15"/>
    </row>
    <row r="90" spans="1:48" x14ac:dyDescent="0.25">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5"/>
      <c r="AQ90" s="15"/>
      <c r="AR90" s="15"/>
      <c r="AS90" s="15"/>
      <c r="AT90" s="15"/>
      <c r="AU90" s="15"/>
      <c r="AV90" s="15"/>
    </row>
    <row r="91" spans="1:48" x14ac:dyDescent="0.25">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5"/>
      <c r="AQ91" s="15"/>
      <c r="AR91" s="15"/>
      <c r="AS91" s="15"/>
      <c r="AT91" s="15"/>
      <c r="AU91" s="15"/>
      <c r="AV91" s="15"/>
    </row>
    <row r="92" spans="1:48" x14ac:dyDescent="0.25">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5"/>
      <c r="AQ92" s="15"/>
      <c r="AR92" s="15"/>
      <c r="AS92" s="15"/>
      <c r="AT92" s="15"/>
      <c r="AU92" s="15"/>
      <c r="AV92" s="15"/>
    </row>
    <row r="93" spans="1:48" x14ac:dyDescent="0.25">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5"/>
      <c r="AQ93" s="15"/>
      <c r="AR93" s="15"/>
      <c r="AS93" s="15"/>
      <c r="AT93" s="15"/>
      <c r="AU93" s="15"/>
      <c r="AV93" s="15"/>
    </row>
    <row r="94" spans="1:48" x14ac:dyDescent="0.25">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5"/>
      <c r="AQ94" s="15"/>
      <c r="AR94" s="15"/>
      <c r="AS94" s="15"/>
      <c r="AT94" s="15"/>
      <c r="AU94" s="15"/>
      <c r="AV94" s="15"/>
    </row>
    <row r="95" spans="1:48" x14ac:dyDescent="0.25">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5"/>
      <c r="AQ95" s="15"/>
      <c r="AR95" s="15"/>
      <c r="AS95" s="15"/>
      <c r="AT95" s="15"/>
      <c r="AU95" s="15"/>
      <c r="AV95" s="15"/>
    </row>
    <row r="96" spans="1:48" x14ac:dyDescent="0.25">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5"/>
      <c r="AQ96" s="15"/>
      <c r="AR96" s="15"/>
      <c r="AS96" s="15"/>
      <c r="AT96" s="15"/>
      <c r="AU96" s="15"/>
      <c r="AV96" s="15"/>
    </row>
    <row r="97" spans="1:48" x14ac:dyDescent="0.25">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5"/>
      <c r="AQ97" s="15"/>
      <c r="AR97" s="15"/>
      <c r="AS97" s="15"/>
      <c r="AT97" s="15"/>
      <c r="AU97" s="15"/>
      <c r="AV97" s="15"/>
    </row>
    <row r="98" spans="1:48" x14ac:dyDescent="0.25">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5"/>
      <c r="AQ98" s="15"/>
      <c r="AR98" s="15"/>
      <c r="AS98" s="15"/>
      <c r="AT98" s="15"/>
      <c r="AU98" s="15"/>
      <c r="AV98" s="15"/>
    </row>
    <row r="99" spans="1:48" x14ac:dyDescent="0.25">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5"/>
      <c r="AQ99" s="15"/>
      <c r="AR99" s="15"/>
      <c r="AS99" s="15"/>
      <c r="AT99" s="15"/>
      <c r="AU99" s="15"/>
      <c r="AV99" s="15"/>
    </row>
    <row r="100" spans="1:48" x14ac:dyDescent="0.25">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5"/>
      <c r="AQ100" s="15"/>
      <c r="AR100" s="15"/>
      <c r="AS100" s="15"/>
      <c r="AT100" s="15"/>
      <c r="AU100" s="15"/>
      <c r="AV100" s="15"/>
    </row>
    <row r="101" spans="1:48" x14ac:dyDescent="0.25">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5"/>
      <c r="AQ101" s="15"/>
      <c r="AR101" s="15"/>
      <c r="AS101" s="15"/>
      <c r="AT101" s="15"/>
      <c r="AU101" s="15"/>
      <c r="AV101" s="15"/>
    </row>
    <row r="102" spans="1:48" x14ac:dyDescent="0.25">
      <c r="A102" s="15"/>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row>
  </sheetData>
  <sheetProtection sheet="1" objects="1" scenarios="1" selectLockedCells="1"/>
  <conditionalFormatting sqref="E17:E18">
    <cfRule type="expression" dxfId="1" priority="1" stopIfTrue="1">
      <formula>$E$13&gt;3</formula>
    </cfRule>
  </conditionalFormatting>
  <conditionalFormatting sqref="E13">
    <cfRule type="cellIs" dxfId="0" priority="3" stopIfTrue="1" operator="greaterThan">
      <formula>2</formula>
    </cfRule>
  </conditionalFormatting>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Current Limit</vt:lpstr>
      <vt:lpstr>Controlled Slew Rate</vt:lpstr>
      <vt:lpstr>Thermal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Andrew Niles</dc:creator>
  <cp:lastModifiedBy>Andrew Niles</cp:lastModifiedBy>
  <cp:lastPrinted>2018-07-09T20:47:42Z</cp:lastPrinted>
  <dcterms:created xsi:type="dcterms:W3CDTF">2018-06-14T22:00:22Z</dcterms:created>
  <dcterms:modified xsi:type="dcterms:W3CDTF">2020-11-19T22:25:04Z</dcterms:modified>
</cp:coreProperties>
</file>